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ΔΙΕΥΘΥΝΣΗΣ Δ.Ε. ΜΕΣΣΗΝΙΑΣ_Μοριο" sheetId="1" r:id="rId1"/>
  </sheets>
  <definedNames/>
  <calcPr fullCalcOnLoad="1"/>
</workbook>
</file>

<file path=xl/sharedStrings.xml><?xml version="1.0" encoding="utf-8"?>
<sst xmlns="http://schemas.openxmlformats.org/spreadsheetml/2006/main" count="701" uniqueCount="436">
  <si>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</si>
  <si>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</si>
  <si>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</si>
  <si>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</si>
  <si>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</si>
  <si>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</si>
  <si>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</si>
  <si>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</si>
  <si>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</si>
  <si>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</si>
  <si>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</si>
  <si>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</si>
  <si>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</si>
  <si>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</si>
  <si>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</si>
  <si>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</si>
  <si>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</si>
  <si>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</si>
  <si>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</si>
  <si>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</si>
  <si>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</si>
  <si>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</si>
  <si>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</si>
  <si>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</si>
  <si>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</si>
  <si>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</si>
  <si>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</si>
  <si>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</si>
  <si>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</si>
  <si>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</si>
  <si>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</si>
  <si>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</si>
  <si>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</si>
  <si>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</si>
  <si>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</si>
  <si>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</si>
  <si>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</si>
  <si>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</si>
  <si>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</si>
  <si>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</si>
  <si>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</si>
  <si>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</si>
  <si>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</si>
  <si>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</si>
  <si>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</si>
  <si>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</si>
  <si>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</si>
  <si>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</si>
  <si>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</si>
  <si>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</si>
  <si>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</si>
  <si>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</si>
  <si>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</si>
  <si>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</si>
  <si>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</si>
  <si>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</si>
  <si>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</si>
  <si>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</si>
  <si>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</si>
  <si>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</si>
  <si>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</si>
  <si>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</si>
  <si>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</si>
  <si>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</si>
  <si>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</si>
  <si>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</si>
  <si>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</si>
  <si>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</si>
  <si>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</si>
  <si>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</si>
  <si>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</si>
  <si>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</si>
  <si>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</si>
  <si>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</si>
  <si>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</si>
  <si>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</si>
  <si>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</si>
  <si>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</si>
  <si>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</si>
  <si>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</si>
  <si>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</si>
  <si>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</si>
  <si>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</si>
  <si>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</si>
  <si>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</si>
  <si>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</si>
  <si>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</si>
  <si>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</si>
  <si>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</si>
  <si>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</si>
  <si>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</si>
  <si>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</si>
  <si>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</si>
  <si>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</si>
  <si>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</si>
  <si>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</si>
  <si>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</si>
  <si>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</si>
  <si>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</si>
  <si>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</si>
  <si>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</si>
  <si>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</si>
  <si>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</si>
  <si>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</si>
  <si>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</si>
  <si>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</si>
  <si>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</si>
  <si>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</si>
  <si>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</si>
  <si>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</si>
  <si>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</si>
  <si>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</si>
  <si>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</si>
  <si>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</si>
  <si>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</si>
  <si>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</si>
  <si>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</si>
  <si>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</si>
  <si>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</si>
  <si>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</si>
  <si>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</si>
  <si>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</si>
  <si>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</si>
  <si>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</si>
  <si>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</si>
  <si>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</si>
  <si>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</si>
  <si>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</si>
  <si>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</si>
  <si>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</si>
  <si>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</si>
  <si>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113610006.1</t>
  </si>
  <si>
    <t>160876</t>
  </si>
  <si>
    <t>ΑΝΑΓΝΩΣΤΟΠΟΥΛΟΣ ΠΕΤΡΟΣ</t>
  </si>
  <si>
    <t>ΠΕ11</t>
  </si>
  <si>
    <t>Β/ΘΜΙΑ</t>
  </si>
  <si>
    <t>ΔΙΕΥΘΥΝΣΗΣ Δ.Ε. ΜΕΣΣΗΝΙΑΣ</t>
  </si>
  <si>
    <t>184654014.1</t>
  </si>
  <si>
    <t>182591</t>
  </si>
  <si>
    <t>ΑΠΟΣΤΟΛΟΠΟΥΛΟΣ ΠΑΝΑΓΙΩΤΗΣ ΑΠΟΣΤΟΛΟΠΟΥΛΟΣ</t>
  </si>
  <si>
    <t>ΠΕ03</t>
  </si>
  <si>
    <t>154646005.1</t>
  </si>
  <si>
    <t>177966</t>
  </si>
  <si>
    <t>ΑΣΗΜΑΚΟΠΟΥΛΟΣ ΑΠΟΣΤΟΛΟΣ</t>
  </si>
  <si>
    <t>ΠΕ86</t>
  </si>
  <si>
    <t>136121011.1</t>
  </si>
  <si>
    <t>180619</t>
  </si>
  <si>
    <t>ΒΑΡΒΑΤΣΟΥΛΗ ΖΩΙΤΣΑ</t>
  </si>
  <si>
    <t>ΠΕ04.04</t>
  </si>
  <si>
    <t>103463015.2</t>
  </si>
  <si>
    <t>158059</t>
  </si>
  <si>
    <t>ΒΡΥΩΝΗΣ ΔΗΜΗΤΡΙΟΣ</t>
  </si>
  <si>
    <t>ΠΕ83</t>
  </si>
  <si>
    <t>124488011.1</t>
  </si>
  <si>
    <t>178827</t>
  </si>
  <si>
    <t>ΓΕΩΡΓΙΟΠΟΥΛΟΣ ΒΑΣΙΛΕΙΟΣ</t>
  </si>
  <si>
    <t>163849012.2</t>
  </si>
  <si>
    <t>213625</t>
  </si>
  <si>
    <t>ΓΙΑΝΝΙΑ ΣΤΑΥΡΟΥΛΑ</t>
  </si>
  <si>
    <t>ΠΕ06</t>
  </si>
  <si>
    <t>112886000.1</t>
  </si>
  <si>
    <t>165926</t>
  </si>
  <si>
    <t>ΓΙΑΝΝΟΥΤΣΟΣ ΔΗΜΗΤΡΙΟΣ</t>
  </si>
  <si>
    <t>157504004.2</t>
  </si>
  <si>
    <t>224871</t>
  </si>
  <si>
    <t>ΓΚΛΕΓΚΛΕ ΕΛΕΝΗ</t>
  </si>
  <si>
    <t>125870002.1</t>
  </si>
  <si>
    <t>705845</t>
  </si>
  <si>
    <t>ΓΚΟΝΗ ΣΤΥΛΙΑΝΗ</t>
  </si>
  <si>
    <t>ΠΕ30</t>
  </si>
  <si>
    <t>189189002.1</t>
  </si>
  <si>
    <t>195136</t>
  </si>
  <si>
    <t>ΓΡΟΥΣΟΥΖΑΚΟΥ ΔΗΜΗΤΡΑ</t>
  </si>
  <si>
    <t>ΠΕ02</t>
  </si>
  <si>
    <t>185871004.3</t>
  </si>
  <si>
    <t>217847</t>
  </si>
  <si>
    <t>ΔΗΜΗΤΡΟΠΟΥΛΟΥ ΠΑΝΑΓΙΩΤΑ</t>
  </si>
  <si>
    <t>151669001.2</t>
  </si>
  <si>
    <t>224890</t>
  </si>
  <si>
    <t>ΔΗΜΟΠΟΥΛΟΣ ΝΙΚΟΛΑΟΣ</t>
  </si>
  <si>
    <t>185148007.2</t>
  </si>
  <si>
    <t>172173</t>
  </si>
  <si>
    <t xml:space="preserve">ΔΡΑΚΟΠΟΥΛΟΣ ΠΑΝΑΓΙΩΤΗΣ </t>
  </si>
  <si>
    <t>ΠΕ84</t>
  </si>
  <si>
    <t>176694005.1</t>
  </si>
  <si>
    <t>160105</t>
  </si>
  <si>
    <t>ΔΡΑΚΟΣ ΔΗΜΗΤΡΙΟΣ</t>
  </si>
  <si>
    <t>ΠΕ04.01</t>
  </si>
  <si>
    <t>173736000.2</t>
  </si>
  <si>
    <t>200333</t>
  </si>
  <si>
    <t>ΖΕΥΓΙΤΗΣ ΘΕΟΔΩΡΟΣ</t>
  </si>
  <si>
    <t>125319006.1</t>
  </si>
  <si>
    <t>221063</t>
  </si>
  <si>
    <t>ΘΑΝΟΠΟΥΛΟΥ ΣΩΤΗΡΙΑ</t>
  </si>
  <si>
    <t>112886006.1</t>
  </si>
  <si>
    <t>157430</t>
  </si>
  <si>
    <t>ΘΕΟΔΩΡΑΚΑΚΟΥ ΕΛΕΝΗ</t>
  </si>
  <si>
    <t>ΠΕ78</t>
  </si>
  <si>
    <t>172101005.2</t>
  </si>
  <si>
    <t>179249</t>
  </si>
  <si>
    <t>ΘΕΟΔΩΡΟΠΟΥΛΟΣ ΓΕΩΡΓΙΟΣ</t>
  </si>
  <si>
    <t>180506001.1</t>
  </si>
  <si>
    <t>705436</t>
  </si>
  <si>
    <t>ΘΩΜΟΠΟΥΛΟΥ ΒΑΣΙΛΙΚΗ ΘΩΜΟΠΟΥΛΟΥ</t>
  </si>
  <si>
    <t>ΠΕ23</t>
  </si>
  <si>
    <t>108151011.1</t>
  </si>
  <si>
    <t>182383</t>
  </si>
  <si>
    <t>ΚΑΛΑΠΟΔΑ ΜΑΡΙΑ</t>
  </si>
  <si>
    <t>ΠΕ01</t>
  </si>
  <si>
    <t>170943011.1</t>
  </si>
  <si>
    <t>173144</t>
  </si>
  <si>
    <t>ΚΑΝΕΛΛΟΠΟΥΛΟΣ ΗΛΙΑΣ</t>
  </si>
  <si>
    <t>185903014.1</t>
  </si>
  <si>
    <t>201486</t>
  </si>
  <si>
    <t>ΚΑΠΡΑΛΟΥ ΑΝΝΑ ΚΑΠΡΑΛΟΥ</t>
  </si>
  <si>
    <t>115385008.1</t>
  </si>
  <si>
    <t>195993</t>
  </si>
  <si>
    <t>ΚΑΡΑΒΛΙΔΗΣ ΑΛΕΞΑΝΔΡΟΣ</t>
  </si>
  <si>
    <t>ΠΕ88.01</t>
  </si>
  <si>
    <t>127740012.1</t>
  </si>
  <si>
    <t>198231</t>
  </si>
  <si>
    <t>ΚΑΡΑΓΙΑΝΝΗ ΕΥΘΥΜΙΑ</t>
  </si>
  <si>
    <t>119084003.1</t>
  </si>
  <si>
    <t>195595</t>
  </si>
  <si>
    <t>ΚΑΡΛΗ ΠΑΝΑΓΙΩΤΑ ΚΑΡΛΗ</t>
  </si>
  <si>
    <t>158461000.1</t>
  </si>
  <si>
    <t>178060</t>
  </si>
  <si>
    <t>ΚΑΡΟΥΜΠΑΛΗΣ ΣΩΤΗΡΙΟΣ</t>
  </si>
  <si>
    <t>122037011.1</t>
  </si>
  <si>
    <t>225363</t>
  </si>
  <si>
    <t>ΚΑΤΣΟΥ ΕΛΕΝΗ</t>
  </si>
  <si>
    <t>ΠΕ80</t>
  </si>
  <si>
    <t>145579000.1</t>
  </si>
  <si>
    <t>171096</t>
  </si>
  <si>
    <t>ΚΕΛΛΗ ΒΑΣΙΛΙΚΗ</t>
  </si>
  <si>
    <t>166842003.1</t>
  </si>
  <si>
    <t>199453</t>
  </si>
  <si>
    <t>ΚΙΝΤΖΙΟΣ ΓΕΩΡΓΙΟΣ</t>
  </si>
  <si>
    <t>174972005.1</t>
  </si>
  <si>
    <t>182697</t>
  </si>
  <si>
    <t>ΚΙΟΥΡΗ ΧΑΡΙΚΛΕΙΑ</t>
  </si>
  <si>
    <t>175425010.1</t>
  </si>
  <si>
    <t>906389</t>
  </si>
  <si>
    <t>ΚΙΤΣΟΣ ΙΩΑΝΝΗΣ</t>
  </si>
  <si>
    <t>166204008.1</t>
  </si>
  <si>
    <t>155581</t>
  </si>
  <si>
    <t>ΚΟΛΟΒΕΑΣ ΔΗΜΗΤΡΙΟΣ</t>
  </si>
  <si>
    <t>193835007.1</t>
  </si>
  <si>
    <t>202606</t>
  </si>
  <si>
    <t>ΚΟΣΜΟΠΟΥΛΟΣ ΝΙΚΟΛΑΟΣ</t>
  </si>
  <si>
    <t>135716008.1</t>
  </si>
  <si>
    <t>195214</t>
  </si>
  <si>
    <t>ΚΟΥΒΕΛΑ ΣΤΑΥΡΟΥΛΑ</t>
  </si>
  <si>
    <t>155285006.1</t>
  </si>
  <si>
    <t>157984</t>
  </si>
  <si>
    <t>ΚΟΥΡΟΥΠΗΣ ΓΕΩΡΓΙΟΣ</t>
  </si>
  <si>
    <t>188880005.2</t>
  </si>
  <si>
    <t>702967</t>
  </si>
  <si>
    <t>ΚΟΥΤΣΑΝΔΡΕΑ ΚΥΡΙΑΚΗ</t>
  </si>
  <si>
    <t>128764009.1</t>
  </si>
  <si>
    <t>197200</t>
  </si>
  <si>
    <t>ΚΥΛΙΝΤΗΡΕΑ ΕΥΑΓΓΕΛΙΑ</t>
  </si>
  <si>
    <t>125693004.1</t>
  </si>
  <si>
    <t>217989</t>
  </si>
  <si>
    <t xml:space="preserve">ΚΩΝΣΤΑΝΤΟΠΟΥΛΟΣ ΑΓΓΕΛΟΣ </t>
  </si>
  <si>
    <t>182888010.1</t>
  </si>
  <si>
    <t>190697</t>
  </si>
  <si>
    <t>ΚΩΝΣΤΑΝΤΟΠΟΥΛΟΣ ΧΑΡΑΛΑΜΠΟΣ</t>
  </si>
  <si>
    <t>177895015.1</t>
  </si>
  <si>
    <t>153946</t>
  </si>
  <si>
    <t>ΚΩΤΣΑΡΗΣ ΓΕΩΡΓΙΟΣ</t>
  </si>
  <si>
    <t>134125004.1</t>
  </si>
  <si>
    <t>198238</t>
  </si>
  <si>
    <t>ΛΑΝΤΖΟΥΝΗ Μαρίνα</t>
  </si>
  <si>
    <t>118897015.1</t>
  </si>
  <si>
    <t>189949</t>
  </si>
  <si>
    <t>ΛΙΑΚΟΠΟΥΛΟΥ ΕΛΕΝΗ</t>
  </si>
  <si>
    <t>141664002.1</t>
  </si>
  <si>
    <t>204749</t>
  </si>
  <si>
    <t>ΛΙΑΣΚΟΣ ΣΤΕΦΑΝΟΣ</t>
  </si>
  <si>
    <t>149485007.1</t>
  </si>
  <si>
    <t>199409</t>
  </si>
  <si>
    <t>ΜΑΚΡΗ ΕΥΑΓΓΕΛΙΑ</t>
  </si>
  <si>
    <t>ΠΕ81</t>
  </si>
  <si>
    <t>183089007.1</t>
  </si>
  <si>
    <t>195604</t>
  </si>
  <si>
    <t>ΜΑΚΡΙΔΗ ΣΤΥΛΙΑΝΗ</t>
  </si>
  <si>
    <t>172716000.1</t>
  </si>
  <si>
    <t>158908</t>
  </si>
  <si>
    <t>ΜΑΛΑΠΑΝΗΣ ΓΕΩΡΓΙΟΣ</t>
  </si>
  <si>
    <t>114519007.1</t>
  </si>
  <si>
    <t>169847</t>
  </si>
  <si>
    <t xml:space="preserve">ΜΑΝΩΛΑΚΗΣ ΑΝΑΣΤΑΣΙΟΣ </t>
  </si>
  <si>
    <t>146652004.1</t>
  </si>
  <si>
    <t>216130</t>
  </si>
  <si>
    <t>ΜΕΛΙΓΑΛΙΩΤΗΣ ΠΑΝΑΓΙΩΤΗΣ</t>
  </si>
  <si>
    <t>118518003.1</t>
  </si>
  <si>
    <t>225678</t>
  </si>
  <si>
    <t>ΜΠΑΖΑΝΗΣ ΒΑΣΙΛΕΙΟΣ</t>
  </si>
  <si>
    <t>180784014.1</t>
  </si>
  <si>
    <t>193746</t>
  </si>
  <si>
    <t>ΜΠΑΚΑΛΗ ΑΡΓΥΡΩ</t>
  </si>
  <si>
    <t>113137012.1</t>
  </si>
  <si>
    <t>225054</t>
  </si>
  <si>
    <t>ΜΠΟΥΛΜΠΟΥ ΦΩΤΕΙΝΗ</t>
  </si>
  <si>
    <t>146766000.1</t>
  </si>
  <si>
    <t>169104</t>
  </si>
  <si>
    <t>ΜΠΟΥΝΑΣ ΗΛΙΑΣ</t>
  </si>
  <si>
    <t>160101008.1</t>
  </si>
  <si>
    <t>169107</t>
  </si>
  <si>
    <t>ΝΤΑΒΕΑΣ ΘΕΜΙΣΤΟΚΛΗΣ</t>
  </si>
  <si>
    <t>106809011.1</t>
  </si>
  <si>
    <t>199133</t>
  </si>
  <si>
    <t>ΠΑΛΑΝΤΖΑΣ ΘΩΜΑΣ ΠΑΛΑΝΤΖΑΣ</t>
  </si>
  <si>
    <t>110657006.1</t>
  </si>
  <si>
    <t>199439</t>
  </si>
  <si>
    <t>ΠΑΝΑΓΙΩΤΟΠΟΥΛΟΣ ΦΩΤΙΟΣ</t>
  </si>
  <si>
    <t>ΠΕ82</t>
  </si>
  <si>
    <t>108151006.1</t>
  </si>
  <si>
    <t>193856</t>
  </si>
  <si>
    <t>ΠΑΝΤΑΖΗ ΒΑΣΙΛΙΚΗ</t>
  </si>
  <si>
    <t>ΠΕ05</t>
  </si>
  <si>
    <t>187434015.1</t>
  </si>
  <si>
    <t>188092</t>
  </si>
  <si>
    <t>ΠΑΝΤΕΛΟΠΟΥΛΟΣ ΑΝΑΣΤΑΣΙΟΣ</t>
  </si>
  <si>
    <t>142079012.1</t>
  </si>
  <si>
    <t>200062</t>
  </si>
  <si>
    <t>ΠΑΠΑΔΗΜΗΤΡΙΟΥ ΗΛΙΑΣ</t>
  </si>
  <si>
    <t>173481011.1</t>
  </si>
  <si>
    <t>200450</t>
  </si>
  <si>
    <t>ΠΑΠΑΔΗΜΗΤΡΙΟΥ ΦΩΤΙΟΣ</t>
  </si>
  <si>
    <t>185034005.1</t>
  </si>
  <si>
    <t>170520</t>
  </si>
  <si>
    <t xml:space="preserve">ΠΑΠΑΔΟΠΟΥΛΟΣ ΚΩΝΣΤΑΝΤΙΝΟΣ </t>
  </si>
  <si>
    <t>198460008.1</t>
  </si>
  <si>
    <t>199516</t>
  </si>
  <si>
    <t>ΠΑΠΟΥΤΣΗΣ ΗΛΙΑΣ</t>
  </si>
  <si>
    <t>179157014.1</t>
  </si>
  <si>
    <t>172579</t>
  </si>
  <si>
    <t>ΠΑΡΘΕΝΙΟΣ ΗΛΙΑΣ</t>
  </si>
  <si>
    <t>162590012.1</t>
  </si>
  <si>
    <t>206288</t>
  </si>
  <si>
    <t>Παρνασσάς Νικόλαος</t>
  </si>
  <si>
    <t>146181005.1</t>
  </si>
  <si>
    <t>700170</t>
  </si>
  <si>
    <t>ΠΕΤΡΙΔΗΣ ΒΑΣΙΛΕΙΟΣ</t>
  </si>
  <si>
    <t>154641015.1</t>
  </si>
  <si>
    <t>182181</t>
  </si>
  <si>
    <t>ΠΕΤΡΟΠΟΥΛΟΣ ΠΑΝΑΓΙΩΤΗΣ</t>
  </si>
  <si>
    <t>148020001.1</t>
  </si>
  <si>
    <t>196680</t>
  </si>
  <si>
    <t>ΠΕΦΑΝΗΣ ΝΙΚΟΛΑΟΣ</t>
  </si>
  <si>
    <t>186710007.1</t>
  </si>
  <si>
    <t>183044</t>
  </si>
  <si>
    <t>ΠΛΑΚΟΥΔΑ ΑΙΚΑΤΕΡΙΝΗ</t>
  </si>
  <si>
    <t>107282010.1</t>
  </si>
  <si>
    <t>211762</t>
  </si>
  <si>
    <t>ΠΟΛΥΜΕΝΑΚΟΥ ΟΥΡΑΝΙΑ</t>
  </si>
  <si>
    <t>187047010.1</t>
  </si>
  <si>
    <t>187324</t>
  </si>
  <si>
    <t>ΠΟΛΥΧΡΟΝΟΠΟΥΛΟΣ ΗΡΑΚΛΗΣ</t>
  </si>
  <si>
    <t>116083002.1</t>
  </si>
  <si>
    <t>179674</t>
  </si>
  <si>
    <t xml:space="preserve">ΠΟΛΥΧΡΟΝΟΠΟΥΛΟΥ ΑΝΝΑ </t>
  </si>
  <si>
    <t>111012011.1</t>
  </si>
  <si>
    <t>154059</t>
  </si>
  <si>
    <t>ΠΟΥΛΟΠΟΥΛΟΥ ΤΡΙΣΕΥΓΕΝΗ</t>
  </si>
  <si>
    <t>136189002.1</t>
  </si>
  <si>
    <t>187361</t>
  </si>
  <si>
    <t>ΡΟΒΟΛΗΣ ΓΕΩΡΓΙΟΣ</t>
  </si>
  <si>
    <t>121798000.1</t>
  </si>
  <si>
    <t>170532</t>
  </si>
  <si>
    <t>ΡΟΥΣΗΣ ΡΑΦΑΗΛ</t>
  </si>
  <si>
    <t>153872004.1</t>
  </si>
  <si>
    <t>189830</t>
  </si>
  <si>
    <t>ΡΟΥΣΣΗΣ ΙΩΑΝΝΗΣ</t>
  </si>
  <si>
    <t>106788009.2</t>
  </si>
  <si>
    <t>185999</t>
  </si>
  <si>
    <t>ΣΑΚΚΟΥΛΑΣ ΙΩΑΝΝΗΣ</t>
  </si>
  <si>
    <t>149025010.1</t>
  </si>
  <si>
    <t>203129</t>
  </si>
  <si>
    <t>ΣΚΑΡΠΑΛΕΖΟΥ ΡΕΒΕΚΑ</t>
  </si>
  <si>
    <t>199329011.1</t>
  </si>
  <si>
    <t>161172</t>
  </si>
  <si>
    <t>ΣΠΑΛΑ ΓΕΩΡΓΙΑ ΣΠΑΛΑ</t>
  </si>
  <si>
    <t>164001011.1</t>
  </si>
  <si>
    <t>205563</t>
  </si>
  <si>
    <t>ΣΠΑΝΟΣ ΔΗΜΗΤΡΙΟΣ</t>
  </si>
  <si>
    <t>102337000.1</t>
  </si>
  <si>
    <t>182785</t>
  </si>
  <si>
    <t>ΣΤΑΘΟΠΟΥΛΟΥ ΕΛΙΣΑΒΕΤ</t>
  </si>
  <si>
    <t>116302009.1</t>
  </si>
  <si>
    <t>195396</t>
  </si>
  <si>
    <t>ΣΤΑΜΑΤΟΠΟΥΛΟΥ ΜΑΡΙΑ</t>
  </si>
  <si>
    <t>175661001.1</t>
  </si>
  <si>
    <t>182355</t>
  </si>
  <si>
    <t>ΣΤΥΛΙΑΝΙΔΗΣ ΧΡΙΣΤΟΔΟΥΛΟΣ</t>
  </si>
  <si>
    <t>180366003.2</t>
  </si>
  <si>
    <t>212944</t>
  </si>
  <si>
    <t>ΣΤΥΛΙΑΝΟΣ ΔΗΜΗΤΡΙΟΣ</t>
  </si>
  <si>
    <t>118964011.2</t>
  </si>
  <si>
    <t>202018</t>
  </si>
  <si>
    <t>ΤΑΣΙΟΥΛΗ ΔΕΣΠΟΙΝΑ</t>
  </si>
  <si>
    <t>130655008.1</t>
  </si>
  <si>
    <t>167840</t>
  </si>
  <si>
    <t>ΤΖΑΝΕΤΑΚΗ ΔΗΜΗΤΡΑ ΤΖΑΝΕΤΑΚΗ</t>
  </si>
  <si>
    <t>169558015.1</t>
  </si>
  <si>
    <t>215800</t>
  </si>
  <si>
    <t>ΤΣΩΝΗΣ ΓΡΗΓΟΡΙΟΣ</t>
  </si>
  <si>
    <t>103914011.1</t>
  </si>
  <si>
    <t>200514</t>
  </si>
  <si>
    <t>ΦΕΙΔΑΣ ΑΝΤΩΝΙΟΣ</t>
  </si>
  <si>
    <t>121050011.1</t>
  </si>
  <si>
    <t>193696</t>
  </si>
  <si>
    <t>ΦΟΥΣΕΚΗΣ ΠΑΝΑΓΙΩΤΗΣ</t>
  </si>
  <si>
    <t>169340006.1</t>
  </si>
  <si>
    <t>703935</t>
  </si>
  <si>
    <t>ΦΡΑΓΚΟΣ ΙΩΑΝΝΗΣ</t>
  </si>
  <si>
    <t>174743005.2</t>
  </si>
  <si>
    <t>181684</t>
  </si>
  <si>
    <t>ΦΡΑΓΚΟΣ ΠΑΝΑΓΙΩΤΗΣ</t>
  </si>
  <si>
    <t>172207011.1</t>
  </si>
  <si>
    <t>183685</t>
  </si>
  <si>
    <t>ΧΑΝΤΖΗ ΔΗΜΗΤΡΑ</t>
  </si>
  <si>
    <t>168019006.1</t>
  </si>
  <si>
    <t>183689</t>
  </si>
  <si>
    <t>ΧΑΤΖΗ ΕΥΦΡΟΣΥΝΗ</t>
  </si>
  <si>
    <t>112483007.2</t>
  </si>
  <si>
    <t>168068</t>
  </si>
  <si>
    <t>ΧΡΟΝΗΣ ΠΑΝΑΓΙΩΤΗΣ</t>
  </si>
  <si>
    <t>103482006.1</t>
  </si>
  <si>
    <t>207459</t>
  </si>
  <si>
    <t>ΧΡΟΝΟΠΟΥΛΟΥ ΕΥΣΤΑΘΙΑ</t>
  </si>
  <si>
    <t>152258004.1</t>
  </si>
  <si>
    <t>196875</t>
  </si>
  <si>
    <t>ΧΡΥΣΑΝΘΑΚΟΠΟΥΛΟΥ ΧΡΥΣΗ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</si>
</sst>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7.5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aca="true" t="shared" si="0" ref="H5:H36">I5+AZ5</f>
        <v>15</v>
      </c>
      <c r="I5" s="14">
        <f aca="true" t="shared" si="1" ref="I5:I36">MIN(J5+T5+AC5+AJ5+AY5,$I$3)</f>
        <v>0</v>
      </c>
      <c r="J5" s="15">
        <f aca="true" t="shared" si="2" ref="J5:J36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aca="true" t="shared" si="3" ref="T5:T36">MIN(SUM(U5:AB5),$T$3)</f>
        <v>0</v>
      </c>
      <c r="U5" s="15"/>
      <c r="V5" s="15"/>
      <c r="W5" s="16"/>
      <c r="X5" s="16"/>
      <c r="Y5" s="15"/>
      <c r="Z5" s="16"/>
      <c r="AA5" s="15"/>
      <c r="AB5" s="16"/>
      <c r="AC5" s="16">
        <f aca="true" t="shared" si="4" ref="AC5:AC36">MIN(SUM(AD5:AI5),$AC$3)</f>
        <v>0</v>
      </c>
      <c r="AD5" s="15"/>
      <c r="AE5" s="15"/>
      <c r="AF5" s="15"/>
      <c r="AG5" s="15"/>
      <c r="AH5" s="15"/>
      <c r="AI5" s="16"/>
      <c r="AJ5" s="14">
        <f aca="true" t="shared" si="5" ref="AJ5:AJ36">MIN(AK5+AV5,$AJ$3)</f>
        <v>0</v>
      </c>
      <c r="AK5" s="14">
        <f aca="true" t="shared" si="6" ref="AK5:AK3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aca="true" t="shared" si="7" ref="AV5:AV36">MIN(SUM(AW5:AX5),$AV$3)</f>
        <v>0</v>
      </c>
      <c r="AW5" s="16"/>
      <c r="AX5" s="17"/>
      <c r="AY5" s="16"/>
      <c r="AZ5" s="13">
        <f aca="true" t="shared" si="8" ref="AZ5:AZ36">MIN(BA5+BI5+BJ5,$AZ$3)</f>
        <v>15</v>
      </c>
      <c r="BA5" s="14">
        <f aca="true" t="shared" si="9" ref="BA5:BA36">MIN(BB5+BE5+BF5,$BA$3)</f>
        <v>9</v>
      </c>
      <c r="BB5" s="14">
        <f aca="true" t="shared" si="10" ref="BB5:BB36">MIN(SUM(BC5:BD5),$BB$3)</f>
        <v>9</v>
      </c>
      <c r="BC5" s="17">
        <v>25.75</v>
      </c>
      <c r="BD5" s="14">
        <v>0</v>
      </c>
      <c r="BE5" s="16"/>
      <c r="BF5" s="15">
        <f aca="true" t="shared" si="11" ref="BF5:BF36">MIN(SUM(BG5:BH5),$BF$3)</f>
        <v>0</v>
      </c>
      <c r="BG5" s="15"/>
      <c r="BH5" s="15"/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 ht="15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14.125</v>
      </c>
      <c r="I6" s="14">
        <f t="shared" si="1"/>
        <v>1</v>
      </c>
      <c r="J6" s="15">
        <f t="shared" si="2"/>
        <v>0</v>
      </c>
      <c r="K6" s="15"/>
      <c r="L6" s="15"/>
      <c r="M6" s="15"/>
      <c r="N6" s="15"/>
      <c r="O6" s="15"/>
      <c r="P6" s="15"/>
      <c r="Q6" s="15"/>
      <c r="R6" s="15"/>
      <c r="S6" s="15"/>
      <c r="T6" s="16">
        <f t="shared" si="3"/>
        <v>1</v>
      </c>
      <c r="U6" s="15">
        <v>0</v>
      </c>
      <c r="V6" s="15">
        <v>1</v>
      </c>
      <c r="W6" s="16">
        <v>0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0</v>
      </c>
      <c r="AD6" s="15"/>
      <c r="AE6" s="15"/>
      <c r="AF6" s="15"/>
      <c r="AG6" s="15"/>
      <c r="AH6" s="15"/>
      <c r="AI6" s="16"/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13.125</v>
      </c>
      <c r="BA6" s="14">
        <f t="shared" si="9"/>
        <v>10</v>
      </c>
      <c r="BB6" s="14">
        <f t="shared" si="10"/>
        <v>9</v>
      </c>
      <c r="BC6" s="17">
        <v>9.25</v>
      </c>
      <c r="BD6" s="14">
        <v>0</v>
      </c>
      <c r="BE6" s="16">
        <v>0</v>
      </c>
      <c r="BF6" s="15">
        <f t="shared" si="11"/>
        <v>1</v>
      </c>
      <c r="BG6" s="15">
        <v>0</v>
      </c>
      <c r="BH6" s="15">
        <v>1</v>
      </c>
      <c r="BI6" s="16">
        <v>0</v>
      </c>
      <c r="BJ6" s="13">
        <v>3.125</v>
      </c>
      <c r="BK6" s="16">
        <v>0</v>
      </c>
      <c r="BL6" s="13">
        <v>0</v>
      </c>
      <c r="BM6" s="14">
        <v>0</v>
      </c>
      <c r="BN6" s="14">
        <v>0.125</v>
      </c>
      <c r="BO6" s="14">
        <v>1.75</v>
      </c>
      <c r="BP6" s="13">
        <v>1.25</v>
      </c>
    </row>
    <row r="7" spans="1:68" ht="15">
      <c r="A7" s="12">
        <v>3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135</v>
      </c>
      <c r="G7" s="12" t="s">
        <v>136</v>
      </c>
      <c r="H7" s="13">
        <f t="shared" si="0"/>
        <v>27.9</v>
      </c>
      <c r="I7" s="14">
        <f t="shared" si="1"/>
        <v>9.9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2.4</v>
      </c>
      <c r="U7" s="15">
        <v>0</v>
      </c>
      <c r="V7" s="15">
        <v>0</v>
      </c>
      <c r="W7" s="16">
        <v>0.9</v>
      </c>
      <c r="X7" s="16">
        <v>0</v>
      </c>
      <c r="Y7" s="15">
        <v>1</v>
      </c>
      <c r="Z7" s="16">
        <v>0</v>
      </c>
      <c r="AA7" s="15">
        <v>0</v>
      </c>
      <c r="AB7" s="16">
        <v>0.5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1.5</v>
      </c>
      <c r="AK7" s="14">
        <f t="shared" si="6"/>
        <v>1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1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2</v>
      </c>
      <c r="AZ7" s="13">
        <f t="shared" si="8"/>
        <v>18</v>
      </c>
      <c r="BA7" s="14">
        <f t="shared" si="9"/>
        <v>12</v>
      </c>
      <c r="BB7" s="14">
        <f t="shared" si="10"/>
        <v>9</v>
      </c>
      <c r="BC7" s="17">
        <v>18.75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6</v>
      </c>
      <c r="BK7" s="16">
        <v>0</v>
      </c>
      <c r="BL7" s="13">
        <v>0</v>
      </c>
      <c r="BM7" s="14">
        <v>3.875</v>
      </c>
      <c r="BN7" s="14">
        <v>2.125</v>
      </c>
      <c r="BO7" s="14">
        <v>0</v>
      </c>
      <c r="BP7" s="13">
        <v>0</v>
      </c>
    </row>
    <row r="8" spans="1:68" ht="15">
      <c r="A8" s="12">
        <v>4</v>
      </c>
      <c r="B8" s="12" t="s">
        <v>145</v>
      </c>
      <c r="C8" s="12" t="s">
        <v>146</v>
      </c>
      <c r="D8" s="12" t="s">
        <v>147</v>
      </c>
      <c r="E8" s="12" t="s">
        <v>148</v>
      </c>
      <c r="F8" s="12" t="s">
        <v>135</v>
      </c>
      <c r="G8" s="12" t="s">
        <v>136</v>
      </c>
      <c r="H8" s="13">
        <f t="shared" si="0"/>
        <v>15.5</v>
      </c>
      <c r="I8" s="14">
        <f t="shared" si="1"/>
        <v>0.5</v>
      </c>
      <c r="J8" s="15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6">
        <f t="shared" si="3"/>
        <v>0.5</v>
      </c>
      <c r="U8" s="15">
        <v>0</v>
      </c>
      <c r="V8" s="15">
        <v>0</v>
      </c>
      <c r="W8" s="16">
        <v>0.5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0</v>
      </c>
      <c r="AD8" s="15"/>
      <c r="AE8" s="15"/>
      <c r="AF8" s="15"/>
      <c r="AG8" s="15"/>
      <c r="AH8" s="15"/>
      <c r="AI8" s="16"/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15</v>
      </c>
      <c r="BA8" s="14">
        <f t="shared" si="9"/>
        <v>9</v>
      </c>
      <c r="BB8" s="14">
        <f t="shared" si="10"/>
        <v>9</v>
      </c>
      <c r="BC8" s="17">
        <v>16.25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 ht="15">
      <c r="A9" s="12">
        <v>5</v>
      </c>
      <c r="B9" s="12" t="s">
        <v>149</v>
      </c>
      <c r="C9" s="12" t="s">
        <v>150</v>
      </c>
      <c r="D9" s="12" t="s">
        <v>151</v>
      </c>
      <c r="E9" s="12" t="s">
        <v>152</v>
      </c>
      <c r="F9" s="12" t="s">
        <v>135</v>
      </c>
      <c r="G9" s="12" t="s">
        <v>136</v>
      </c>
      <c r="H9" s="13">
        <f t="shared" si="0"/>
        <v>24.25</v>
      </c>
      <c r="I9" s="14">
        <f t="shared" si="1"/>
        <v>4.25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2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2.25</v>
      </c>
      <c r="AK9" s="14">
        <f t="shared" si="6"/>
        <v>2.25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0.75</v>
      </c>
      <c r="AR9" s="17">
        <v>1.5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20</v>
      </c>
      <c r="BA9" s="14">
        <f t="shared" si="9"/>
        <v>13</v>
      </c>
      <c r="BB9" s="14">
        <f t="shared" si="10"/>
        <v>9</v>
      </c>
      <c r="BC9" s="17">
        <v>27.5</v>
      </c>
      <c r="BD9" s="14">
        <v>0</v>
      </c>
      <c r="BE9" s="16">
        <v>0</v>
      </c>
      <c r="BF9" s="15">
        <f t="shared" si="11"/>
        <v>4</v>
      </c>
      <c r="BG9" s="15">
        <v>2</v>
      </c>
      <c r="BH9" s="15">
        <v>3</v>
      </c>
      <c r="BI9" s="16">
        <v>0</v>
      </c>
      <c r="BJ9" s="13">
        <v>7</v>
      </c>
      <c r="BK9" s="16">
        <v>0</v>
      </c>
      <c r="BL9" s="13">
        <v>0</v>
      </c>
      <c r="BM9" s="14">
        <v>6</v>
      </c>
      <c r="BN9" s="14">
        <v>1</v>
      </c>
      <c r="BO9" s="14">
        <v>0</v>
      </c>
      <c r="BP9" s="13">
        <v>0</v>
      </c>
    </row>
    <row r="10" spans="1:68" ht="15">
      <c r="A10" s="12">
        <v>6</v>
      </c>
      <c r="B10" s="12" t="s">
        <v>153</v>
      </c>
      <c r="C10" s="12" t="s">
        <v>154</v>
      </c>
      <c r="D10" s="12" t="s">
        <v>155</v>
      </c>
      <c r="E10" s="12" t="s">
        <v>134</v>
      </c>
      <c r="F10" s="12" t="s">
        <v>135</v>
      </c>
      <c r="G10" s="12" t="s">
        <v>136</v>
      </c>
      <c r="H10" s="13">
        <f t="shared" si="0"/>
        <v>17</v>
      </c>
      <c r="I10" s="14">
        <f t="shared" si="1"/>
        <v>2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2</v>
      </c>
      <c r="U10" s="15">
        <v>0</v>
      </c>
      <c r="V10" s="15">
        <v>0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15</v>
      </c>
      <c r="BA10" s="14">
        <f t="shared" si="9"/>
        <v>9</v>
      </c>
      <c r="BB10" s="14">
        <f t="shared" si="10"/>
        <v>9</v>
      </c>
      <c r="BC10" s="17">
        <v>22.25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6</v>
      </c>
      <c r="BK10" s="16">
        <v>0</v>
      </c>
      <c r="BL10" s="13">
        <v>0</v>
      </c>
      <c r="BM10" s="14">
        <v>5.5</v>
      </c>
      <c r="BN10" s="14">
        <v>0.5</v>
      </c>
      <c r="BO10" s="14">
        <v>0</v>
      </c>
      <c r="BP10" s="13">
        <v>0</v>
      </c>
    </row>
    <row r="11" spans="1:68" ht="15">
      <c r="A11" s="12">
        <v>7</v>
      </c>
      <c r="B11" s="12" t="s">
        <v>156</v>
      </c>
      <c r="C11" s="12" t="s">
        <v>157</v>
      </c>
      <c r="D11" s="12" t="s">
        <v>158</v>
      </c>
      <c r="E11" s="12" t="s">
        <v>159</v>
      </c>
      <c r="F11" s="12" t="s">
        <v>135</v>
      </c>
      <c r="G11" s="12" t="s">
        <v>136</v>
      </c>
      <c r="H11" s="13">
        <f t="shared" si="0"/>
        <v>19.2</v>
      </c>
      <c r="I11" s="14">
        <f t="shared" si="1"/>
        <v>7.2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3.2</v>
      </c>
      <c r="U11" s="15">
        <v>0</v>
      </c>
      <c r="V11" s="15">
        <v>2</v>
      </c>
      <c r="W11" s="16">
        <v>0.7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12</v>
      </c>
      <c r="BA11" s="14">
        <f t="shared" si="9"/>
        <v>10</v>
      </c>
      <c r="BB11" s="14">
        <f t="shared" si="10"/>
        <v>9</v>
      </c>
      <c r="BC11" s="17">
        <v>10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2</v>
      </c>
      <c r="BK11" s="16">
        <v>0</v>
      </c>
      <c r="BL11" s="13">
        <v>0</v>
      </c>
      <c r="BM11" s="14">
        <v>0</v>
      </c>
      <c r="BN11" s="14">
        <v>2</v>
      </c>
      <c r="BO11" s="14">
        <v>0</v>
      </c>
      <c r="BP11" s="13">
        <v>0</v>
      </c>
    </row>
    <row r="12" spans="1:68" ht="15">
      <c r="A12" s="12">
        <v>8</v>
      </c>
      <c r="B12" s="12" t="s">
        <v>160</v>
      </c>
      <c r="C12" s="12" t="s">
        <v>161</v>
      </c>
      <c r="D12" s="12" t="s">
        <v>162</v>
      </c>
      <c r="E12" s="12" t="s">
        <v>140</v>
      </c>
      <c r="F12" s="12" t="s">
        <v>135</v>
      </c>
      <c r="G12" s="12" t="s">
        <v>136</v>
      </c>
      <c r="H12" s="13">
        <f t="shared" si="0"/>
        <v>15.9</v>
      </c>
      <c r="I12" s="14">
        <f t="shared" si="1"/>
        <v>0.6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0.6</v>
      </c>
      <c r="U12" s="15">
        <v>0</v>
      </c>
      <c r="V12" s="15">
        <v>0</v>
      </c>
      <c r="W12" s="16">
        <v>0.6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15.3</v>
      </c>
      <c r="BA12" s="14">
        <f t="shared" si="9"/>
        <v>9.3</v>
      </c>
      <c r="BB12" s="14">
        <f t="shared" si="10"/>
        <v>9</v>
      </c>
      <c r="BC12" s="17">
        <v>22</v>
      </c>
      <c r="BD12" s="14">
        <v>0</v>
      </c>
      <c r="BE12" s="16">
        <v>0.3</v>
      </c>
      <c r="BF12" s="15">
        <f t="shared" si="11"/>
        <v>0</v>
      </c>
      <c r="BG12" s="15">
        <v>0</v>
      </c>
      <c r="BH12" s="15">
        <v>0</v>
      </c>
      <c r="BI12" s="16">
        <v>0</v>
      </c>
      <c r="BJ12" s="13">
        <v>6</v>
      </c>
      <c r="BK12" s="16">
        <v>0</v>
      </c>
      <c r="BL12" s="13">
        <v>0</v>
      </c>
      <c r="BM12" s="14">
        <v>6</v>
      </c>
      <c r="BN12" s="14">
        <v>0</v>
      </c>
      <c r="BO12" s="14">
        <v>0</v>
      </c>
      <c r="BP12" s="13">
        <v>0</v>
      </c>
    </row>
    <row r="13" spans="1:68" ht="15">
      <c r="A13" s="12">
        <v>9</v>
      </c>
      <c r="B13" s="12" t="s">
        <v>163</v>
      </c>
      <c r="C13" s="12" t="s">
        <v>164</v>
      </c>
      <c r="D13" s="12" t="s">
        <v>165</v>
      </c>
      <c r="E13" s="12" t="s">
        <v>134</v>
      </c>
      <c r="F13" s="12" t="s">
        <v>135</v>
      </c>
      <c r="G13" s="12" t="s">
        <v>136</v>
      </c>
      <c r="H13" s="13">
        <f t="shared" si="0"/>
        <v>32.4</v>
      </c>
      <c r="I13" s="14">
        <f t="shared" si="1"/>
        <v>14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3.5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5"/>
        <v>3</v>
      </c>
      <c r="AK13" s="14">
        <f t="shared" si="6"/>
        <v>2</v>
      </c>
      <c r="AL13" s="15">
        <v>0</v>
      </c>
      <c r="AM13" s="16">
        <v>2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1</v>
      </c>
      <c r="AW13" s="16">
        <v>0</v>
      </c>
      <c r="AX13" s="17">
        <v>1</v>
      </c>
      <c r="AY13" s="16">
        <v>0</v>
      </c>
      <c r="AZ13" s="13">
        <f t="shared" si="8"/>
        <v>18.4</v>
      </c>
      <c r="BA13" s="14">
        <f t="shared" si="9"/>
        <v>12.4</v>
      </c>
      <c r="BB13" s="14">
        <f t="shared" si="10"/>
        <v>9</v>
      </c>
      <c r="BC13" s="17">
        <v>13</v>
      </c>
      <c r="BD13" s="14">
        <v>0</v>
      </c>
      <c r="BE13" s="16">
        <v>0.4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 ht="15">
      <c r="A14" s="12">
        <v>10</v>
      </c>
      <c r="B14" s="12" t="s">
        <v>166</v>
      </c>
      <c r="C14" s="12" t="s">
        <v>167</v>
      </c>
      <c r="D14" s="12" t="s">
        <v>168</v>
      </c>
      <c r="E14" s="12" t="s">
        <v>169</v>
      </c>
      <c r="F14" s="12" t="s">
        <v>135</v>
      </c>
      <c r="G14" s="12" t="s">
        <v>136</v>
      </c>
      <c r="H14" s="13">
        <f t="shared" si="0"/>
        <v>17.6</v>
      </c>
      <c r="I14" s="14">
        <f t="shared" si="1"/>
        <v>8.25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0</v>
      </c>
      <c r="U14" s="15"/>
      <c r="V14" s="15"/>
      <c r="W14" s="16"/>
      <c r="X14" s="16"/>
      <c r="Y14" s="15"/>
      <c r="Z14" s="16"/>
      <c r="AA14" s="15"/>
      <c r="AB14" s="16"/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1.25</v>
      </c>
      <c r="AK14" s="14">
        <f t="shared" si="6"/>
        <v>0.25</v>
      </c>
      <c r="AL14" s="15">
        <v>0</v>
      </c>
      <c r="AM14" s="16">
        <v>0</v>
      </c>
      <c r="AN14" s="17">
        <v>0</v>
      </c>
      <c r="AO14" s="14">
        <v>0</v>
      </c>
      <c r="AP14" s="17">
        <v>0.25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1</v>
      </c>
      <c r="AW14" s="16">
        <v>1</v>
      </c>
      <c r="AX14" s="17">
        <v>0</v>
      </c>
      <c r="AY14" s="16">
        <v>0</v>
      </c>
      <c r="AZ14" s="13">
        <f t="shared" si="8"/>
        <v>9.35</v>
      </c>
      <c r="BA14" s="14">
        <f t="shared" si="9"/>
        <v>5.6</v>
      </c>
      <c r="BB14" s="14">
        <f t="shared" si="10"/>
        <v>5.5</v>
      </c>
      <c r="BC14" s="17">
        <v>5.5</v>
      </c>
      <c r="BD14" s="14">
        <v>0</v>
      </c>
      <c r="BE14" s="16">
        <v>0.1</v>
      </c>
      <c r="BF14" s="15">
        <f t="shared" si="11"/>
        <v>0</v>
      </c>
      <c r="BG14" s="15">
        <v>0</v>
      </c>
      <c r="BH14" s="15">
        <v>0</v>
      </c>
      <c r="BI14" s="16">
        <v>0</v>
      </c>
      <c r="BJ14" s="13">
        <v>3.75</v>
      </c>
      <c r="BK14" s="16">
        <v>0</v>
      </c>
      <c r="BL14" s="13">
        <v>0</v>
      </c>
      <c r="BM14" s="14">
        <v>0.75</v>
      </c>
      <c r="BN14" s="14">
        <v>0</v>
      </c>
      <c r="BO14" s="14">
        <v>3</v>
      </c>
      <c r="BP14" s="13">
        <v>0</v>
      </c>
    </row>
    <row r="15" spans="1:68" ht="15">
      <c r="A15" s="12">
        <v>11</v>
      </c>
      <c r="B15" s="12" t="s">
        <v>170</v>
      </c>
      <c r="C15" s="12" t="s">
        <v>171</v>
      </c>
      <c r="D15" s="12" t="s">
        <v>172</v>
      </c>
      <c r="E15" s="12" t="s">
        <v>173</v>
      </c>
      <c r="F15" s="12" t="s">
        <v>135</v>
      </c>
      <c r="G15" s="12" t="s">
        <v>136</v>
      </c>
      <c r="H15" s="13">
        <f t="shared" si="0"/>
        <v>34.55</v>
      </c>
      <c r="I15" s="14">
        <f t="shared" si="1"/>
        <v>18.55</v>
      </c>
      <c r="J15" s="15">
        <f t="shared" si="2"/>
        <v>13</v>
      </c>
      <c r="K15" s="15">
        <v>6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2.3</v>
      </c>
      <c r="U15" s="15">
        <v>0</v>
      </c>
      <c r="V15" s="15">
        <v>1</v>
      </c>
      <c r="W15" s="16">
        <v>0.3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0.25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0.25</v>
      </c>
      <c r="AW15" s="16">
        <v>0</v>
      </c>
      <c r="AX15" s="17">
        <v>0.25</v>
      </c>
      <c r="AY15" s="16">
        <v>0</v>
      </c>
      <c r="AZ15" s="13">
        <f t="shared" si="8"/>
        <v>16</v>
      </c>
      <c r="BA15" s="14">
        <f t="shared" si="9"/>
        <v>10</v>
      </c>
      <c r="BB15" s="14">
        <f t="shared" si="10"/>
        <v>9</v>
      </c>
      <c r="BC15" s="17">
        <v>12.25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ht="15">
      <c r="A16" s="12">
        <v>12</v>
      </c>
      <c r="B16" s="12" t="s">
        <v>174</v>
      </c>
      <c r="C16" s="12" t="s">
        <v>175</v>
      </c>
      <c r="D16" s="12" t="s">
        <v>176</v>
      </c>
      <c r="E16" s="12" t="s">
        <v>140</v>
      </c>
      <c r="F16" s="12" t="s">
        <v>135</v>
      </c>
      <c r="G16" s="12" t="s">
        <v>136</v>
      </c>
      <c r="H16" s="13">
        <f t="shared" si="0"/>
        <v>12.4</v>
      </c>
      <c r="I16" s="14">
        <f t="shared" si="1"/>
        <v>3.4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3.4</v>
      </c>
      <c r="U16" s="15">
        <v>0</v>
      </c>
      <c r="V16" s="15">
        <v>2</v>
      </c>
      <c r="W16" s="16">
        <v>0.8</v>
      </c>
      <c r="X16" s="16">
        <v>0.1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9</v>
      </c>
      <c r="BA16" s="14">
        <f t="shared" si="9"/>
        <v>9</v>
      </c>
      <c r="BB16" s="14">
        <f t="shared" si="10"/>
        <v>9</v>
      </c>
      <c r="BC16" s="17">
        <v>9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 ht="15">
      <c r="A17" s="12">
        <v>13</v>
      </c>
      <c r="B17" s="12" t="s">
        <v>177</v>
      </c>
      <c r="C17" s="12" t="s">
        <v>178</v>
      </c>
      <c r="D17" s="12" t="s">
        <v>179</v>
      </c>
      <c r="E17" s="12" t="s">
        <v>134</v>
      </c>
      <c r="F17" s="12" t="s">
        <v>135</v>
      </c>
      <c r="G17" s="12" t="s">
        <v>136</v>
      </c>
      <c r="H17" s="13">
        <f t="shared" si="0"/>
        <v>17.0625</v>
      </c>
      <c r="I17" s="14">
        <f t="shared" si="1"/>
        <v>9.5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2.5</v>
      </c>
      <c r="U17" s="15">
        <v>0</v>
      </c>
      <c r="V17" s="15">
        <v>1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7.5625</v>
      </c>
      <c r="BA17" s="14">
        <f t="shared" si="9"/>
        <v>6.75</v>
      </c>
      <c r="BB17" s="14">
        <f t="shared" si="10"/>
        <v>5.75</v>
      </c>
      <c r="BC17" s="17">
        <v>5.75</v>
      </c>
      <c r="BD17" s="14">
        <v>0</v>
      </c>
      <c r="BE17" s="16">
        <v>0</v>
      </c>
      <c r="BF17" s="15">
        <f t="shared" si="11"/>
        <v>1</v>
      </c>
      <c r="BG17" s="15">
        <v>0</v>
      </c>
      <c r="BH17" s="15">
        <v>1</v>
      </c>
      <c r="BI17" s="16">
        <v>0</v>
      </c>
      <c r="BJ17" s="13">
        <v>0.8125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0.8125</v>
      </c>
    </row>
    <row r="18" spans="1:68" ht="15">
      <c r="A18" s="12">
        <v>14</v>
      </c>
      <c r="B18" s="12" t="s">
        <v>180</v>
      </c>
      <c r="C18" s="12" t="s">
        <v>181</v>
      </c>
      <c r="D18" s="12" t="s">
        <v>182</v>
      </c>
      <c r="E18" s="12" t="s">
        <v>183</v>
      </c>
      <c r="F18" s="12" t="s">
        <v>135</v>
      </c>
      <c r="G18" s="12" t="s">
        <v>136</v>
      </c>
      <c r="H18" s="13">
        <f t="shared" si="0"/>
        <v>27</v>
      </c>
      <c r="I18" s="14">
        <f t="shared" si="1"/>
        <v>8</v>
      </c>
      <c r="J18" s="15">
        <f t="shared" si="2"/>
        <v>3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1</v>
      </c>
      <c r="AA18" s="15">
        <v>0</v>
      </c>
      <c r="AB18" s="16">
        <v>0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19</v>
      </c>
      <c r="BA18" s="14">
        <f t="shared" si="9"/>
        <v>12</v>
      </c>
      <c r="BB18" s="14">
        <f t="shared" si="10"/>
        <v>9</v>
      </c>
      <c r="BC18" s="17">
        <v>22.75</v>
      </c>
      <c r="BD18" s="14">
        <v>0</v>
      </c>
      <c r="BE18" s="16">
        <v>0</v>
      </c>
      <c r="BF18" s="15">
        <f t="shared" si="11"/>
        <v>3</v>
      </c>
      <c r="BG18" s="15">
        <v>0</v>
      </c>
      <c r="BH18" s="15">
        <v>3</v>
      </c>
      <c r="BI18" s="16">
        <v>0</v>
      </c>
      <c r="BJ18" s="13">
        <v>7</v>
      </c>
      <c r="BK18" s="16">
        <v>0</v>
      </c>
      <c r="BL18" s="13">
        <v>0</v>
      </c>
      <c r="BM18" s="14">
        <v>5.125</v>
      </c>
      <c r="BN18" s="14">
        <v>0.875</v>
      </c>
      <c r="BO18" s="14">
        <v>1</v>
      </c>
      <c r="BP18" s="13">
        <v>0</v>
      </c>
    </row>
    <row r="19" spans="1:68" ht="15">
      <c r="A19" s="12">
        <v>15</v>
      </c>
      <c r="B19" s="12" t="s">
        <v>184</v>
      </c>
      <c r="C19" s="12" t="s">
        <v>185</v>
      </c>
      <c r="D19" s="12" t="s">
        <v>186</v>
      </c>
      <c r="E19" s="12" t="s">
        <v>187</v>
      </c>
      <c r="F19" s="12" t="s">
        <v>135</v>
      </c>
      <c r="G19" s="12" t="s">
        <v>136</v>
      </c>
      <c r="H19" s="13">
        <f t="shared" si="0"/>
        <v>18.1875</v>
      </c>
      <c r="I19" s="14">
        <f t="shared" si="1"/>
        <v>1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1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17.1875</v>
      </c>
      <c r="BA19" s="14">
        <f t="shared" si="9"/>
        <v>11</v>
      </c>
      <c r="BB19" s="14">
        <f t="shared" si="10"/>
        <v>9</v>
      </c>
      <c r="BC19" s="17">
        <v>24.25</v>
      </c>
      <c r="BD19" s="14">
        <v>0</v>
      </c>
      <c r="BE19" s="16">
        <v>0</v>
      </c>
      <c r="BF19" s="15">
        <f t="shared" si="11"/>
        <v>2</v>
      </c>
      <c r="BG19" s="15">
        <v>0</v>
      </c>
      <c r="BH19" s="15">
        <v>2</v>
      </c>
      <c r="BI19" s="16">
        <v>0</v>
      </c>
      <c r="BJ19" s="13">
        <v>6.1875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0.1875</v>
      </c>
    </row>
    <row r="20" spans="1:68" ht="15">
      <c r="A20" s="12">
        <v>16</v>
      </c>
      <c r="B20" s="12" t="s">
        <v>188</v>
      </c>
      <c r="C20" s="12" t="s">
        <v>189</v>
      </c>
      <c r="D20" s="12" t="s">
        <v>190</v>
      </c>
      <c r="E20" s="12" t="s">
        <v>144</v>
      </c>
      <c r="F20" s="12" t="s">
        <v>135</v>
      </c>
      <c r="G20" s="12" t="s">
        <v>136</v>
      </c>
      <c r="H20" s="13">
        <f t="shared" si="0"/>
        <v>25</v>
      </c>
      <c r="I20" s="14">
        <f t="shared" si="1"/>
        <v>11.875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1.5</v>
      </c>
      <c r="U20" s="15">
        <v>0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2.375</v>
      </c>
      <c r="AK20" s="14">
        <f t="shared" si="6"/>
        <v>1.125</v>
      </c>
      <c r="AL20" s="15">
        <v>0</v>
      </c>
      <c r="AM20" s="16">
        <v>0</v>
      </c>
      <c r="AN20" s="17">
        <v>0</v>
      </c>
      <c r="AO20" s="14">
        <v>0</v>
      </c>
      <c r="AP20" s="17">
        <v>0.75</v>
      </c>
      <c r="AQ20" s="14">
        <v>0.375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1.25</v>
      </c>
      <c r="AW20" s="16">
        <v>1</v>
      </c>
      <c r="AX20" s="17">
        <v>0.25</v>
      </c>
      <c r="AY20" s="16">
        <v>1</v>
      </c>
      <c r="AZ20" s="13">
        <f t="shared" si="8"/>
        <v>13.125</v>
      </c>
      <c r="BA20" s="14">
        <f t="shared" si="9"/>
        <v>13</v>
      </c>
      <c r="BB20" s="14">
        <f t="shared" si="10"/>
        <v>9</v>
      </c>
      <c r="BC20" s="17">
        <v>12</v>
      </c>
      <c r="BD20" s="14">
        <v>0</v>
      </c>
      <c r="BE20" s="16">
        <v>1.9</v>
      </c>
      <c r="BF20" s="15">
        <f t="shared" si="11"/>
        <v>4</v>
      </c>
      <c r="BG20" s="15">
        <v>1</v>
      </c>
      <c r="BH20" s="15">
        <v>3</v>
      </c>
      <c r="BI20" s="16">
        <v>0</v>
      </c>
      <c r="BJ20" s="13">
        <v>0.125</v>
      </c>
      <c r="BK20" s="16">
        <v>0</v>
      </c>
      <c r="BL20" s="13">
        <v>0</v>
      </c>
      <c r="BM20" s="14">
        <v>0</v>
      </c>
      <c r="BN20" s="14">
        <v>0</v>
      </c>
      <c r="BO20" s="14">
        <v>0.125</v>
      </c>
      <c r="BP20" s="13">
        <v>0</v>
      </c>
    </row>
    <row r="21" spans="1:68" ht="15">
      <c r="A21" s="12">
        <v>17</v>
      </c>
      <c r="B21" s="12" t="s">
        <v>191</v>
      </c>
      <c r="C21" s="12" t="s">
        <v>192</v>
      </c>
      <c r="D21" s="12" t="s">
        <v>193</v>
      </c>
      <c r="E21" s="12" t="s">
        <v>173</v>
      </c>
      <c r="F21" s="12" t="s">
        <v>135</v>
      </c>
      <c r="G21" s="12" t="s">
        <v>136</v>
      </c>
      <c r="H21" s="13">
        <f t="shared" si="0"/>
        <v>9.525</v>
      </c>
      <c r="I21" s="14">
        <f t="shared" si="1"/>
        <v>1.9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0.9</v>
      </c>
      <c r="U21" s="15">
        <v>0</v>
      </c>
      <c r="V21" s="15">
        <v>0</v>
      </c>
      <c r="W21" s="16">
        <v>0.9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7.625</v>
      </c>
      <c r="BA21" s="14">
        <f t="shared" si="9"/>
        <v>7.25</v>
      </c>
      <c r="BB21" s="14">
        <f t="shared" si="10"/>
        <v>7.25</v>
      </c>
      <c r="BC21" s="17">
        <v>7.25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0.375</v>
      </c>
      <c r="BK21" s="16">
        <v>0</v>
      </c>
      <c r="BL21" s="13">
        <v>0</v>
      </c>
      <c r="BM21" s="14">
        <v>0</v>
      </c>
      <c r="BN21" s="14">
        <v>0</v>
      </c>
      <c r="BO21" s="14">
        <v>0.375</v>
      </c>
      <c r="BP21" s="13">
        <v>0</v>
      </c>
    </row>
    <row r="22" spans="1:68" ht="15">
      <c r="A22" s="12">
        <v>18</v>
      </c>
      <c r="B22" s="12" t="s">
        <v>194</v>
      </c>
      <c r="C22" s="12" t="s">
        <v>195</v>
      </c>
      <c r="D22" s="12" t="s">
        <v>196</v>
      </c>
      <c r="E22" s="12" t="s">
        <v>197</v>
      </c>
      <c r="F22" s="12" t="s">
        <v>135</v>
      </c>
      <c r="G22" s="12" t="s">
        <v>136</v>
      </c>
      <c r="H22" s="13">
        <f t="shared" si="0"/>
        <v>29.925</v>
      </c>
      <c r="I22" s="14">
        <f t="shared" si="1"/>
        <v>11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1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3</v>
      </c>
      <c r="AK22" s="14">
        <f t="shared" si="6"/>
        <v>2</v>
      </c>
      <c r="AL22" s="15">
        <v>0</v>
      </c>
      <c r="AM22" s="16">
        <v>1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1</v>
      </c>
      <c r="AT22" s="14">
        <v>0</v>
      </c>
      <c r="AU22" s="17">
        <v>0</v>
      </c>
      <c r="AV22" s="17">
        <f t="shared" si="7"/>
        <v>1</v>
      </c>
      <c r="AW22" s="16">
        <v>0</v>
      </c>
      <c r="AX22" s="17">
        <v>1</v>
      </c>
      <c r="AY22" s="16">
        <v>0</v>
      </c>
      <c r="AZ22" s="13">
        <f t="shared" si="8"/>
        <v>18.925</v>
      </c>
      <c r="BA22" s="14">
        <f t="shared" si="9"/>
        <v>12.3</v>
      </c>
      <c r="BB22" s="14">
        <f t="shared" si="10"/>
        <v>9</v>
      </c>
      <c r="BC22" s="17">
        <v>23.75</v>
      </c>
      <c r="BD22" s="14">
        <v>0</v>
      </c>
      <c r="BE22" s="16">
        <v>0.3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6.625</v>
      </c>
      <c r="BK22" s="16">
        <v>0</v>
      </c>
      <c r="BL22" s="13">
        <v>0</v>
      </c>
      <c r="BM22" s="14">
        <v>4.125</v>
      </c>
      <c r="BN22" s="14">
        <v>1.875</v>
      </c>
      <c r="BO22" s="14">
        <v>0.625</v>
      </c>
      <c r="BP22" s="13">
        <v>0</v>
      </c>
    </row>
    <row r="23" spans="1:68" ht="15">
      <c r="A23" s="12">
        <v>19</v>
      </c>
      <c r="B23" s="12" t="s">
        <v>198</v>
      </c>
      <c r="C23" s="12" t="s">
        <v>199</v>
      </c>
      <c r="D23" s="12" t="s">
        <v>200</v>
      </c>
      <c r="E23" s="12" t="s">
        <v>173</v>
      </c>
      <c r="F23" s="12" t="s">
        <v>135</v>
      </c>
      <c r="G23" s="12" t="s">
        <v>136</v>
      </c>
      <c r="H23" s="13">
        <f t="shared" si="0"/>
        <v>25</v>
      </c>
      <c r="I23" s="14">
        <f t="shared" si="1"/>
        <v>7</v>
      </c>
      <c r="J23" s="15">
        <f t="shared" si="2"/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3</v>
      </c>
      <c r="U23" s="15">
        <v>0</v>
      </c>
      <c r="V23" s="15">
        <v>2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18</v>
      </c>
      <c r="BA23" s="14">
        <f t="shared" si="9"/>
        <v>12</v>
      </c>
      <c r="BB23" s="14">
        <f t="shared" si="10"/>
        <v>9</v>
      </c>
      <c r="BC23" s="17">
        <v>20.75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6</v>
      </c>
      <c r="BK23" s="16">
        <v>0</v>
      </c>
      <c r="BL23" s="13">
        <v>0</v>
      </c>
      <c r="BM23" s="14">
        <v>2.375</v>
      </c>
      <c r="BN23" s="14">
        <v>3.625</v>
      </c>
      <c r="BO23" s="14">
        <v>0</v>
      </c>
      <c r="BP23" s="13">
        <v>0</v>
      </c>
    </row>
    <row r="24" spans="1:68" ht="15">
      <c r="A24" s="12">
        <v>20</v>
      </c>
      <c r="B24" s="12" t="s">
        <v>201</v>
      </c>
      <c r="C24" s="12" t="s">
        <v>202</v>
      </c>
      <c r="D24" s="12" t="s">
        <v>203</v>
      </c>
      <c r="E24" s="12" t="s">
        <v>204</v>
      </c>
      <c r="F24" s="12" t="s">
        <v>135</v>
      </c>
      <c r="G24" s="12" t="s">
        <v>136</v>
      </c>
      <c r="H24" s="13">
        <f t="shared" si="0"/>
        <v>29.475</v>
      </c>
      <c r="I24" s="14">
        <f t="shared" si="1"/>
        <v>23</v>
      </c>
      <c r="J24" s="15">
        <f t="shared" si="2"/>
        <v>10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2</v>
      </c>
      <c r="U24" s="15">
        <v>1</v>
      </c>
      <c r="V24" s="15">
        <v>1</v>
      </c>
      <c r="W24" s="16">
        <v>0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4</v>
      </c>
      <c r="AD24" s="15">
        <v>3</v>
      </c>
      <c r="AE24" s="15">
        <v>0</v>
      </c>
      <c r="AF24" s="15">
        <v>0</v>
      </c>
      <c r="AG24" s="15">
        <v>0</v>
      </c>
      <c r="AH24" s="15">
        <v>1</v>
      </c>
      <c r="AI24" s="16">
        <v>0</v>
      </c>
      <c r="AJ24" s="14">
        <f t="shared" si="5"/>
        <v>5</v>
      </c>
      <c r="AK24" s="14">
        <f t="shared" si="6"/>
        <v>3</v>
      </c>
      <c r="AL24" s="15">
        <v>0</v>
      </c>
      <c r="AM24" s="16">
        <v>0</v>
      </c>
      <c r="AN24" s="17">
        <v>0</v>
      </c>
      <c r="AO24" s="14">
        <v>0</v>
      </c>
      <c r="AP24" s="17">
        <v>5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2</v>
      </c>
      <c r="AW24" s="16">
        <v>3</v>
      </c>
      <c r="AX24" s="17">
        <v>1</v>
      </c>
      <c r="AY24" s="16">
        <v>2</v>
      </c>
      <c r="AZ24" s="13">
        <f t="shared" si="8"/>
        <v>6.475</v>
      </c>
      <c r="BA24" s="14">
        <f t="shared" si="9"/>
        <v>6.1</v>
      </c>
      <c r="BB24" s="14">
        <f t="shared" si="10"/>
        <v>4.5</v>
      </c>
      <c r="BC24" s="17">
        <v>4.5</v>
      </c>
      <c r="BD24" s="14">
        <v>0</v>
      </c>
      <c r="BE24" s="16">
        <v>0.6</v>
      </c>
      <c r="BF24" s="15">
        <f t="shared" si="11"/>
        <v>1</v>
      </c>
      <c r="BG24" s="15">
        <v>0</v>
      </c>
      <c r="BH24" s="15">
        <v>1</v>
      </c>
      <c r="BI24" s="16">
        <v>0</v>
      </c>
      <c r="BJ24" s="13">
        <v>0.375</v>
      </c>
      <c r="BK24" s="16">
        <v>0</v>
      </c>
      <c r="BL24" s="13">
        <v>0</v>
      </c>
      <c r="BM24" s="14">
        <v>0</v>
      </c>
      <c r="BN24" s="14">
        <v>0</v>
      </c>
      <c r="BO24" s="14">
        <v>0.375</v>
      </c>
      <c r="BP24" s="13">
        <v>0</v>
      </c>
    </row>
    <row r="25" spans="1:68" ht="15">
      <c r="A25" s="12">
        <v>21</v>
      </c>
      <c r="B25" s="12" t="s">
        <v>205</v>
      </c>
      <c r="C25" s="12" t="s">
        <v>206</v>
      </c>
      <c r="D25" s="12" t="s">
        <v>207</v>
      </c>
      <c r="E25" s="12" t="s">
        <v>208</v>
      </c>
      <c r="F25" s="12" t="s">
        <v>135</v>
      </c>
      <c r="G25" s="12" t="s">
        <v>136</v>
      </c>
      <c r="H25" s="13">
        <f t="shared" si="0"/>
        <v>26</v>
      </c>
      <c r="I25" s="14">
        <f t="shared" si="1"/>
        <v>8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18</v>
      </c>
      <c r="BA25" s="14">
        <f t="shared" si="9"/>
        <v>12</v>
      </c>
      <c r="BB25" s="14">
        <f t="shared" si="10"/>
        <v>9</v>
      </c>
      <c r="BC25" s="17">
        <v>16</v>
      </c>
      <c r="BD25" s="14">
        <v>0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 ht="15">
      <c r="A26" s="12">
        <v>22</v>
      </c>
      <c r="B26" s="12" t="s">
        <v>209</v>
      </c>
      <c r="C26" s="12" t="s">
        <v>210</v>
      </c>
      <c r="D26" s="12" t="s">
        <v>211</v>
      </c>
      <c r="E26" s="12" t="s">
        <v>208</v>
      </c>
      <c r="F26" s="12" t="s">
        <v>135</v>
      </c>
      <c r="G26" s="12" t="s">
        <v>136</v>
      </c>
      <c r="H26" s="13">
        <f t="shared" si="0"/>
        <v>16</v>
      </c>
      <c r="I26" s="14">
        <f t="shared" si="1"/>
        <v>3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3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13</v>
      </c>
      <c r="BA26" s="14">
        <f t="shared" si="9"/>
        <v>9</v>
      </c>
      <c r="BB26" s="14">
        <f t="shared" si="10"/>
        <v>9</v>
      </c>
      <c r="BC26" s="17">
        <v>22.75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4</v>
      </c>
      <c r="BK26" s="16">
        <v>0</v>
      </c>
      <c r="BL26" s="13">
        <v>0</v>
      </c>
      <c r="BM26" s="14">
        <v>0</v>
      </c>
      <c r="BN26" s="14">
        <v>4</v>
      </c>
      <c r="BO26" s="14">
        <v>0</v>
      </c>
      <c r="BP26" s="13">
        <v>0</v>
      </c>
    </row>
    <row r="27" spans="1:68" ht="15">
      <c r="A27" s="12">
        <v>23</v>
      </c>
      <c r="B27" s="12" t="s">
        <v>212</v>
      </c>
      <c r="C27" s="12" t="s">
        <v>213</v>
      </c>
      <c r="D27" s="12" t="s">
        <v>214</v>
      </c>
      <c r="E27" s="12" t="s">
        <v>173</v>
      </c>
      <c r="F27" s="12" t="s">
        <v>135</v>
      </c>
      <c r="G27" s="12" t="s">
        <v>136</v>
      </c>
      <c r="H27" s="13">
        <f t="shared" si="0"/>
        <v>23</v>
      </c>
      <c r="I27" s="14">
        <f t="shared" si="1"/>
        <v>9.5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3</v>
      </c>
      <c r="U27" s="15">
        <v>0</v>
      </c>
      <c r="V27" s="15">
        <v>1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0.5</v>
      </c>
      <c r="AK27" s="14">
        <f t="shared" si="6"/>
        <v>0.5</v>
      </c>
      <c r="AL27" s="15">
        <v>0</v>
      </c>
      <c r="AM27" s="16">
        <v>0</v>
      </c>
      <c r="AN27" s="17">
        <v>0</v>
      </c>
      <c r="AO27" s="14">
        <v>0</v>
      </c>
      <c r="AP27" s="17">
        <v>0.5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13.5</v>
      </c>
      <c r="BA27" s="14">
        <f t="shared" si="9"/>
        <v>13</v>
      </c>
      <c r="BB27" s="14">
        <f t="shared" si="10"/>
        <v>9</v>
      </c>
      <c r="BC27" s="17">
        <v>13.5</v>
      </c>
      <c r="BD27" s="14">
        <v>0.5</v>
      </c>
      <c r="BE27" s="16">
        <v>0</v>
      </c>
      <c r="BF27" s="15">
        <f t="shared" si="11"/>
        <v>4</v>
      </c>
      <c r="BG27" s="15">
        <v>2</v>
      </c>
      <c r="BH27" s="15">
        <v>3</v>
      </c>
      <c r="BI27" s="16">
        <v>0</v>
      </c>
      <c r="BJ27" s="13">
        <v>0.5</v>
      </c>
      <c r="BK27" s="16">
        <v>0</v>
      </c>
      <c r="BL27" s="13">
        <v>0</v>
      </c>
      <c r="BM27" s="14">
        <v>0</v>
      </c>
      <c r="BN27" s="14">
        <v>0</v>
      </c>
      <c r="BO27" s="14">
        <v>0.5</v>
      </c>
      <c r="BP27" s="13">
        <v>0</v>
      </c>
    </row>
    <row r="28" spans="1:68" ht="15">
      <c r="A28" s="12">
        <v>24</v>
      </c>
      <c r="B28" s="12" t="s">
        <v>215</v>
      </c>
      <c r="C28" s="12" t="s">
        <v>216</v>
      </c>
      <c r="D28" s="12" t="s">
        <v>217</v>
      </c>
      <c r="E28" s="12" t="s">
        <v>218</v>
      </c>
      <c r="F28" s="12" t="s">
        <v>135</v>
      </c>
      <c r="G28" s="12" t="s">
        <v>136</v>
      </c>
      <c r="H28" s="13">
        <f t="shared" si="0"/>
        <v>27.925</v>
      </c>
      <c r="I28" s="14">
        <f t="shared" si="1"/>
        <v>12.175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2</v>
      </c>
      <c r="U28" s="15">
        <v>1</v>
      </c>
      <c r="V28" s="15">
        <v>0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0.175</v>
      </c>
      <c r="AK28" s="14">
        <f t="shared" si="6"/>
        <v>0.175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0.125</v>
      </c>
      <c r="AR28" s="17">
        <v>0</v>
      </c>
      <c r="AS28" s="15">
        <v>0</v>
      </c>
      <c r="AT28" s="14">
        <v>0</v>
      </c>
      <c r="AU28" s="17">
        <v>0.05</v>
      </c>
      <c r="AV28" s="17">
        <f t="shared" si="7"/>
        <v>0</v>
      </c>
      <c r="AW28" s="16">
        <v>0</v>
      </c>
      <c r="AX28" s="17">
        <v>0</v>
      </c>
      <c r="AY28" s="16">
        <v>2</v>
      </c>
      <c r="AZ28" s="13">
        <f t="shared" si="8"/>
        <v>15.75</v>
      </c>
      <c r="BA28" s="14">
        <f t="shared" si="9"/>
        <v>12</v>
      </c>
      <c r="BB28" s="14">
        <f t="shared" si="10"/>
        <v>9</v>
      </c>
      <c r="BC28" s="17">
        <v>14</v>
      </c>
      <c r="BD28" s="14">
        <v>2.125</v>
      </c>
      <c r="BE28" s="16">
        <v>0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3.75</v>
      </c>
      <c r="BK28" s="16">
        <v>0</v>
      </c>
      <c r="BL28" s="13">
        <v>0</v>
      </c>
      <c r="BM28" s="14">
        <v>0</v>
      </c>
      <c r="BN28" s="14">
        <v>3.75</v>
      </c>
      <c r="BO28" s="14">
        <v>0</v>
      </c>
      <c r="BP28" s="13">
        <v>0</v>
      </c>
    </row>
    <row r="29" spans="1:68" ht="15">
      <c r="A29" s="12">
        <v>25</v>
      </c>
      <c r="B29" s="12" t="s">
        <v>219</v>
      </c>
      <c r="C29" s="12" t="s">
        <v>220</v>
      </c>
      <c r="D29" s="12" t="s">
        <v>221</v>
      </c>
      <c r="E29" s="12" t="s">
        <v>148</v>
      </c>
      <c r="F29" s="12" t="s">
        <v>135</v>
      </c>
      <c r="G29" s="12" t="s">
        <v>136</v>
      </c>
      <c r="H29" s="13">
        <f t="shared" si="0"/>
        <v>38.625</v>
      </c>
      <c r="I29" s="14">
        <f t="shared" si="1"/>
        <v>21.625</v>
      </c>
      <c r="J29" s="15">
        <f t="shared" si="2"/>
        <v>13</v>
      </c>
      <c r="K29" s="15">
        <v>6</v>
      </c>
      <c r="L29" s="15">
        <v>0</v>
      </c>
      <c r="M29" s="15">
        <v>4</v>
      </c>
      <c r="N29" s="15">
        <v>3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1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2.625</v>
      </c>
      <c r="AK29" s="14">
        <f t="shared" si="6"/>
        <v>1.625</v>
      </c>
      <c r="AL29" s="15">
        <v>0</v>
      </c>
      <c r="AM29" s="16">
        <v>0</v>
      </c>
      <c r="AN29" s="17">
        <v>0</v>
      </c>
      <c r="AO29" s="14">
        <v>0</v>
      </c>
      <c r="AP29" s="17">
        <v>1.25</v>
      </c>
      <c r="AQ29" s="14">
        <v>0.375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1</v>
      </c>
      <c r="AW29" s="16">
        <v>1</v>
      </c>
      <c r="AX29" s="17">
        <v>0</v>
      </c>
      <c r="AY29" s="16">
        <v>1</v>
      </c>
      <c r="AZ29" s="13">
        <f t="shared" si="8"/>
        <v>17</v>
      </c>
      <c r="BA29" s="14">
        <f t="shared" si="9"/>
        <v>13</v>
      </c>
      <c r="BB29" s="14">
        <f t="shared" si="10"/>
        <v>9</v>
      </c>
      <c r="BC29" s="17">
        <v>11.25</v>
      </c>
      <c r="BD29" s="14">
        <v>0</v>
      </c>
      <c r="BE29" s="16">
        <v>5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4</v>
      </c>
      <c r="BK29" s="16">
        <v>0</v>
      </c>
      <c r="BL29" s="13">
        <v>0</v>
      </c>
      <c r="BM29" s="14">
        <v>0</v>
      </c>
      <c r="BN29" s="14">
        <v>4</v>
      </c>
      <c r="BO29" s="14">
        <v>0</v>
      </c>
      <c r="BP29" s="13">
        <v>0</v>
      </c>
    </row>
    <row r="30" spans="1:68" ht="15">
      <c r="A30" s="12">
        <v>26</v>
      </c>
      <c r="B30" s="12" t="s">
        <v>222</v>
      </c>
      <c r="C30" s="12" t="s">
        <v>223</v>
      </c>
      <c r="D30" s="12" t="s">
        <v>224</v>
      </c>
      <c r="E30" s="12" t="s">
        <v>187</v>
      </c>
      <c r="F30" s="12" t="s">
        <v>135</v>
      </c>
      <c r="G30" s="12" t="s">
        <v>136</v>
      </c>
      <c r="H30" s="13">
        <f t="shared" si="0"/>
        <v>17.125</v>
      </c>
      <c r="I30" s="14">
        <f t="shared" si="1"/>
        <v>5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1.5</v>
      </c>
      <c r="U30" s="15">
        <v>0</v>
      </c>
      <c r="V30" s="15">
        <v>1</v>
      </c>
      <c r="W30" s="16">
        <v>0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3.5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0.5</v>
      </c>
      <c r="AJ30" s="14">
        <f t="shared" si="5"/>
        <v>0</v>
      </c>
      <c r="AK30" s="14">
        <f t="shared" si="6"/>
        <v>0</v>
      </c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>
        <f t="shared" si="7"/>
        <v>0</v>
      </c>
      <c r="AW30" s="16"/>
      <c r="AX30" s="17"/>
      <c r="AY30" s="16"/>
      <c r="AZ30" s="13">
        <f t="shared" si="8"/>
        <v>12.125</v>
      </c>
      <c r="BA30" s="14">
        <f t="shared" si="9"/>
        <v>9</v>
      </c>
      <c r="BB30" s="14">
        <f t="shared" si="10"/>
        <v>9</v>
      </c>
      <c r="BC30" s="17">
        <v>13.5</v>
      </c>
      <c r="BD30" s="14">
        <v>0</v>
      </c>
      <c r="BE30" s="16"/>
      <c r="BF30" s="15">
        <f t="shared" si="11"/>
        <v>0</v>
      </c>
      <c r="BG30" s="15"/>
      <c r="BH30" s="15"/>
      <c r="BI30" s="16">
        <v>0</v>
      </c>
      <c r="BJ30" s="13">
        <v>3.125</v>
      </c>
      <c r="BK30" s="16">
        <v>0</v>
      </c>
      <c r="BL30" s="13">
        <v>0</v>
      </c>
      <c r="BM30" s="14">
        <v>1.875</v>
      </c>
      <c r="BN30" s="14">
        <v>1.25</v>
      </c>
      <c r="BO30" s="14">
        <v>0</v>
      </c>
      <c r="BP30" s="13">
        <v>0</v>
      </c>
    </row>
    <row r="31" spans="1:68" ht="15">
      <c r="A31" s="12">
        <v>27</v>
      </c>
      <c r="B31" s="12" t="s">
        <v>225</v>
      </c>
      <c r="C31" s="12" t="s">
        <v>226</v>
      </c>
      <c r="D31" s="12" t="s">
        <v>227</v>
      </c>
      <c r="E31" s="12" t="s">
        <v>144</v>
      </c>
      <c r="F31" s="12" t="s">
        <v>135</v>
      </c>
      <c r="G31" s="12" t="s">
        <v>136</v>
      </c>
      <c r="H31" s="13">
        <f t="shared" si="0"/>
        <v>31.1</v>
      </c>
      <c r="I31" s="14">
        <f t="shared" si="1"/>
        <v>12.1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2.1</v>
      </c>
      <c r="U31" s="15">
        <v>0</v>
      </c>
      <c r="V31" s="15">
        <v>1</v>
      </c>
      <c r="W31" s="16">
        <v>0.1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2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2</v>
      </c>
      <c r="AW31" s="16">
        <v>0</v>
      </c>
      <c r="AX31" s="17">
        <v>2</v>
      </c>
      <c r="AY31" s="16">
        <v>0</v>
      </c>
      <c r="AZ31" s="13">
        <f t="shared" si="8"/>
        <v>19</v>
      </c>
      <c r="BA31" s="14">
        <f t="shared" si="9"/>
        <v>13</v>
      </c>
      <c r="BB31" s="14">
        <f t="shared" si="10"/>
        <v>9</v>
      </c>
      <c r="BC31" s="17">
        <v>18</v>
      </c>
      <c r="BD31" s="14">
        <v>0</v>
      </c>
      <c r="BE31" s="16">
        <v>5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6</v>
      </c>
      <c r="BK31" s="16">
        <v>0</v>
      </c>
      <c r="BL31" s="13">
        <v>0</v>
      </c>
      <c r="BM31" s="14">
        <v>4.625</v>
      </c>
      <c r="BN31" s="14">
        <v>1.375</v>
      </c>
      <c r="BO31" s="14">
        <v>0</v>
      </c>
      <c r="BP31" s="13">
        <v>0</v>
      </c>
    </row>
    <row r="32" spans="1:68" ht="15">
      <c r="A32" s="12">
        <v>28</v>
      </c>
      <c r="B32" s="12" t="s">
        <v>228</v>
      </c>
      <c r="C32" s="12" t="s">
        <v>229</v>
      </c>
      <c r="D32" s="12" t="s">
        <v>230</v>
      </c>
      <c r="E32" s="12" t="s">
        <v>231</v>
      </c>
      <c r="F32" s="12" t="s">
        <v>135</v>
      </c>
      <c r="G32" s="12" t="s">
        <v>136</v>
      </c>
      <c r="H32" s="13">
        <f t="shared" si="0"/>
        <v>20.5</v>
      </c>
      <c r="I32" s="14">
        <f t="shared" si="1"/>
        <v>11</v>
      </c>
      <c r="J32" s="15">
        <f t="shared" si="2"/>
        <v>6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0</v>
      </c>
      <c r="T32" s="16">
        <f t="shared" si="3"/>
        <v>1.5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3.5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0.5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9.5</v>
      </c>
      <c r="BA32" s="14">
        <f t="shared" si="9"/>
        <v>8.25</v>
      </c>
      <c r="BB32" s="14">
        <f t="shared" si="10"/>
        <v>5.25</v>
      </c>
      <c r="BC32" s="17">
        <v>5.25</v>
      </c>
      <c r="BD32" s="14">
        <v>0</v>
      </c>
      <c r="BE32" s="16">
        <v>0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1.25</v>
      </c>
      <c r="BK32" s="16">
        <v>0</v>
      </c>
      <c r="BL32" s="13">
        <v>0</v>
      </c>
      <c r="BM32" s="14">
        <v>0</v>
      </c>
      <c r="BN32" s="14">
        <v>0</v>
      </c>
      <c r="BO32" s="14">
        <v>1</v>
      </c>
      <c r="BP32" s="13">
        <v>0.25</v>
      </c>
    </row>
    <row r="33" spans="1:68" ht="15">
      <c r="A33" s="12">
        <v>29</v>
      </c>
      <c r="B33" s="12" t="s">
        <v>232</v>
      </c>
      <c r="C33" s="12" t="s">
        <v>233</v>
      </c>
      <c r="D33" s="12" t="s">
        <v>234</v>
      </c>
      <c r="E33" s="12" t="s">
        <v>159</v>
      </c>
      <c r="F33" s="12" t="s">
        <v>135</v>
      </c>
      <c r="G33" s="12" t="s">
        <v>136</v>
      </c>
      <c r="H33" s="13">
        <f t="shared" si="0"/>
        <v>26.3</v>
      </c>
      <c r="I33" s="14">
        <f t="shared" si="1"/>
        <v>8.3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2.8</v>
      </c>
      <c r="U33" s="15">
        <v>0</v>
      </c>
      <c r="V33" s="15">
        <v>2</v>
      </c>
      <c r="W33" s="16">
        <v>0.8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1.5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0.5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18</v>
      </c>
      <c r="BA33" s="14">
        <f t="shared" si="9"/>
        <v>12</v>
      </c>
      <c r="BB33" s="14">
        <f t="shared" si="10"/>
        <v>9</v>
      </c>
      <c r="BC33" s="17">
        <v>22</v>
      </c>
      <c r="BD33" s="14">
        <v>0</v>
      </c>
      <c r="BE33" s="16">
        <v>0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ht="15">
      <c r="A34" s="12">
        <v>30</v>
      </c>
      <c r="B34" s="12" t="s">
        <v>235</v>
      </c>
      <c r="C34" s="12" t="s">
        <v>236</v>
      </c>
      <c r="D34" s="12" t="s">
        <v>237</v>
      </c>
      <c r="E34" s="12" t="s">
        <v>152</v>
      </c>
      <c r="F34" s="12" t="s">
        <v>135</v>
      </c>
      <c r="G34" s="12" t="s">
        <v>136</v>
      </c>
      <c r="H34" s="13">
        <f t="shared" si="0"/>
        <v>29.625</v>
      </c>
      <c r="I34" s="14">
        <f t="shared" si="1"/>
        <v>10.75</v>
      </c>
      <c r="J34" s="15">
        <f t="shared" si="2"/>
        <v>3</v>
      </c>
      <c r="K34" s="15">
        <v>0</v>
      </c>
      <c r="L34" s="15">
        <v>0</v>
      </c>
      <c r="M34" s="15">
        <v>0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3.5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3.25</v>
      </c>
      <c r="AK34" s="14">
        <f t="shared" si="6"/>
        <v>1.25</v>
      </c>
      <c r="AL34" s="15">
        <v>0</v>
      </c>
      <c r="AM34" s="16">
        <v>1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2</v>
      </c>
      <c r="AW34" s="16">
        <v>0</v>
      </c>
      <c r="AX34" s="17">
        <v>2</v>
      </c>
      <c r="AY34" s="16">
        <v>0</v>
      </c>
      <c r="AZ34" s="13">
        <f t="shared" si="8"/>
        <v>18.875</v>
      </c>
      <c r="BA34" s="14">
        <f t="shared" si="9"/>
        <v>12</v>
      </c>
      <c r="BB34" s="14">
        <f t="shared" si="10"/>
        <v>9</v>
      </c>
      <c r="BC34" s="17">
        <v>13.25</v>
      </c>
      <c r="BD34" s="14">
        <v>0</v>
      </c>
      <c r="BE34" s="16">
        <v>1</v>
      </c>
      <c r="BF34" s="15">
        <f t="shared" si="11"/>
        <v>2</v>
      </c>
      <c r="BG34" s="15">
        <v>0</v>
      </c>
      <c r="BH34" s="15">
        <v>2</v>
      </c>
      <c r="BI34" s="16">
        <v>0</v>
      </c>
      <c r="BJ34" s="13">
        <v>6.875</v>
      </c>
      <c r="BK34" s="16">
        <v>0</v>
      </c>
      <c r="BL34" s="13">
        <v>0</v>
      </c>
      <c r="BM34" s="14">
        <v>3.75</v>
      </c>
      <c r="BN34" s="14">
        <v>3.125</v>
      </c>
      <c r="BO34" s="14">
        <v>0</v>
      </c>
      <c r="BP34" s="13">
        <v>0</v>
      </c>
    </row>
    <row r="35" spans="1:68" ht="15">
      <c r="A35" s="12">
        <v>31</v>
      </c>
      <c r="B35" s="12" t="s">
        <v>238</v>
      </c>
      <c r="C35" s="12" t="s">
        <v>239</v>
      </c>
      <c r="D35" s="12" t="s">
        <v>240</v>
      </c>
      <c r="E35" s="12" t="s">
        <v>187</v>
      </c>
      <c r="F35" s="12" t="s">
        <v>135</v>
      </c>
      <c r="G35" s="12" t="s">
        <v>136</v>
      </c>
      <c r="H35" s="13">
        <f t="shared" si="0"/>
        <v>27.5</v>
      </c>
      <c r="I35" s="14">
        <f t="shared" si="1"/>
        <v>8.5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</v>
      </c>
      <c r="U35" s="15">
        <v>0</v>
      </c>
      <c r="V35" s="15">
        <v>1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0.5</v>
      </c>
      <c r="AW35" s="16">
        <v>0.5</v>
      </c>
      <c r="AX35" s="17">
        <v>0</v>
      </c>
      <c r="AY35" s="16">
        <v>0</v>
      </c>
      <c r="AZ35" s="13">
        <f t="shared" si="8"/>
        <v>19</v>
      </c>
      <c r="BA35" s="14">
        <f t="shared" si="9"/>
        <v>13</v>
      </c>
      <c r="BB35" s="14">
        <f t="shared" si="10"/>
        <v>9</v>
      </c>
      <c r="BC35" s="17">
        <v>16.75</v>
      </c>
      <c r="BD35" s="14">
        <v>0</v>
      </c>
      <c r="BE35" s="16">
        <v>0</v>
      </c>
      <c r="BF35" s="15">
        <f t="shared" si="11"/>
        <v>4</v>
      </c>
      <c r="BG35" s="15">
        <v>1</v>
      </c>
      <c r="BH35" s="15">
        <v>3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 ht="15">
      <c r="A36" s="12">
        <v>32</v>
      </c>
      <c r="B36" s="12" t="s">
        <v>241</v>
      </c>
      <c r="C36" s="12" t="s">
        <v>242</v>
      </c>
      <c r="D36" s="12" t="s">
        <v>243</v>
      </c>
      <c r="E36" s="12" t="s">
        <v>187</v>
      </c>
      <c r="F36" s="12" t="s">
        <v>135</v>
      </c>
      <c r="G36" s="12" t="s">
        <v>136</v>
      </c>
      <c r="H36" s="13">
        <f t="shared" si="0"/>
        <v>16</v>
      </c>
      <c r="I36" s="14">
        <f t="shared" si="1"/>
        <v>1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1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15</v>
      </c>
      <c r="BA36" s="14">
        <f t="shared" si="9"/>
        <v>9</v>
      </c>
      <c r="BB36" s="14">
        <f t="shared" si="10"/>
        <v>9</v>
      </c>
      <c r="BC36" s="17">
        <v>30.25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 ht="15">
      <c r="A37" s="12">
        <v>33</v>
      </c>
      <c r="B37" s="12" t="s">
        <v>244</v>
      </c>
      <c r="C37" s="12" t="s">
        <v>245</v>
      </c>
      <c r="D37" s="12" t="s">
        <v>246</v>
      </c>
      <c r="E37" s="12" t="s">
        <v>208</v>
      </c>
      <c r="F37" s="12" t="s">
        <v>135</v>
      </c>
      <c r="G37" s="12" t="s">
        <v>136</v>
      </c>
      <c r="H37" s="13">
        <f aca="true" t="shared" si="12" ref="H37:H68">I37+AZ37</f>
        <v>18.875</v>
      </c>
      <c r="I37" s="14">
        <f aca="true" t="shared" si="13" ref="I37:I68">MIN(J37+T37+AC37+AJ37+AY37,$I$3)</f>
        <v>1</v>
      </c>
      <c r="J37" s="15">
        <f aca="true" t="shared" si="14" ref="J37:J68">MIN(SUM(K37:S37),$J$3)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aca="true" t="shared" si="15" ref="T37:T68">MIN(SUM(U37:AB37),$T$3)</f>
        <v>1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aca="true" t="shared" si="16" ref="AC37:AC68">MIN(SUM(AD37:AI37),$AC$3)</f>
        <v>0</v>
      </c>
      <c r="AD37" s="15"/>
      <c r="AE37" s="15"/>
      <c r="AF37" s="15"/>
      <c r="AG37" s="15"/>
      <c r="AH37" s="15"/>
      <c r="AI37" s="16"/>
      <c r="AJ37" s="14">
        <f aca="true" t="shared" si="17" ref="AJ37:AJ68">MIN(AK37+AV37,$AJ$3)</f>
        <v>0</v>
      </c>
      <c r="AK37" s="14">
        <f aca="true" t="shared" si="18" ref="AK37:AK6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aca="true" t="shared" si="19" ref="AV37:AV68">MIN(SUM(AW37:AX37),$AV$3)</f>
        <v>0</v>
      </c>
      <c r="AW37" s="16">
        <v>0</v>
      </c>
      <c r="AX37" s="17">
        <v>0</v>
      </c>
      <c r="AY37" s="16">
        <v>0</v>
      </c>
      <c r="AZ37" s="13">
        <f aca="true" t="shared" si="20" ref="AZ37:AZ68">MIN(BA37+BI37+BJ37,$AZ$3)</f>
        <v>17.875</v>
      </c>
      <c r="BA37" s="14">
        <f aca="true" t="shared" si="21" ref="BA37:BA68">MIN(BB37+BE37+BF37,$BA$3)</f>
        <v>11</v>
      </c>
      <c r="BB37" s="14">
        <f aca="true" t="shared" si="22" ref="BB37:BB68">MIN(SUM(BC37:BD37),$BB$3)</f>
        <v>9</v>
      </c>
      <c r="BC37" s="17">
        <v>26.75</v>
      </c>
      <c r="BD37" s="14">
        <v>0</v>
      </c>
      <c r="BE37" s="16">
        <v>0</v>
      </c>
      <c r="BF37" s="15">
        <f aca="true" t="shared" si="23" ref="BF37:BF68">MIN(SUM(BG37:BH37),$BF$3)</f>
        <v>2</v>
      </c>
      <c r="BG37" s="15">
        <v>1</v>
      </c>
      <c r="BH37" s="15">
        <v>1</v>
      </c>
      <c r="BI37" s="16">
        <v>0</v>
      </c>
      <c r="BJ37" s="13">
        <v>6.875</v>
      </c>
      <c r="BK37" s="16">
        <v>0</v>
      </c>
      <c r="BL37" s="13">
        <v>0</v>
      </c>
      <c r="BM37" s="14">
        <v>2</v>
      </c>
      <c r="BN37" s="14">
        <v>4</v>
      </c>
      <c r="BO37" s="14">
        <v>0.875</v>
      </c>
      <c r="BP37" s="13">
        <v>0</v>
      </c>
    </row>
    <row r="38" spans="1:68" ht="15">
      <c r="A38" s="12">
        <v>34</v>
      </c>
      <c r="B38" s="12" t="s">
        <v>247</v>
      </c>
      <c r="C38" s="12" t="s">
        <v>248</v>
      </c>
      <c r="D38" s="12" t="s">
        <v>249</v>
      </c>
      <c r="E38" s="12" t="s">
        <v>187</v>
      </c>
      <c r="F38" s="12" t="s">
        <v>135</v>
      </c>
      <c r="G38" s="12" t="s">
        <v>136</v>
      </c>
      <c r="H38" s="13">
        <f t="shared" si="12"/>
        <v>19.3</v>
      </c>
      <c r="I38" s="14">
        <f t="shared" si="13"/>
        <v>7.3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2.3</v>
      </c>
      <c r="U38" s="15">
        <v>0</v>
      </c>
      <c r="V38" s="15">
        <v>2</v>
      </c>
      <c r="W38" s="16">
        <v>0.3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2</v>
      </c>
      <c r="AD38" s="15">
        <v>0</v>
      </c>
      <c r="AE38" s="15">
        <v>2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3</v>
      </c>
      <c r="AK38" s="14">
        <f t="shared" si="18"/>
        <v>3</v>
      </c>
      <c r="AL38" s="15">
        <v>0</v>
      </c>
      <c r="AM38" s="16">
        <v>3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12</v>
      </c>
      <c r="BA38" s="14">
        <f t="shared" si="21"/>
        <v>8.75</v>
      </c>
      <c r="BB38" s="14">
        <f t="shared" si="22"/>
        <v>6.75</v>
      </c>
      <c r="BC38" s="17">
        <v>6.75</v>
      </c>
      <c r="BD38" s="14">
        <v>0</v>
      </c>
      <c r="BE38" s="16">
        <v>0</v>
      </c>
      <c r="BF38" s="15">
        <f t="shared" si="23"/>
        <v>2</v>
      </c>
      <c r="BG38" s="15">
        <v>0</v>
      </c>
      <c r="BH38" s="15">
        <v>2</v>
      </c>
      <c r="BI38" s="16">
        <v>0</v>
      </c>
      <c r="BJ38" s="13">
        <v>3.25</v>
      </c>
      <c r="BK38" s="16">
        <v>0</v>
      </c>
      <c r="BL38" s="13">
        <v>0</v>
      </c>
      <c r="BM38" s="14">
        <v>0</v>
      </c>
      <c r="BN38" s="14">
        <v>0.5</v>
      </c>
      <c r="BO38" s="14">
        <v>2.75</v>
      </c>
      <c r="BP38" s="13">
        <v>0</v>
      </c>
    </row>
    <row r="39" spans="1:68" ht="15">
      <c r="A39" s="12">
        <v>35</v>
      </c>
      <c r="B39" s="12" t="s">
        <v>250</v>
      </c>
      <c r="C39" s="12" t="s">
        <v>251</v>
      </c>
      <c r="D39" s="12" t="s">
        <v>252</v>
      </c>
      <c r="E39" s="12" t="s">
        <v>173</v>
      </c>
      <c r="F39" s="12" t="s">
        <v>135</v>
      </c>
      <c r="G39" s="12" t="s">
        <v>136</v>
      </c>
      <c r="H39" s="13">
        <f t="shared" si="12"/>
        <v>24</v>
      </c>
      <c r="I39" s="14">
        <f t="shared" si="13"/>
        <v>6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1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18</v>
      </c>
      <c r="BA39" s="14">
        <f t="shared" si="21"/>
        <v>12</v>
      </c>
      <c r="BB39" s="14">
        <f t="shared" si="22"/>
        <v>9</v>
      </c>
      <c r="BC39" s="17">
        <v>11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ht="15">
      <c r="A40" s="12">
        <v>36</v>
      </c>
      <c r="B40" s="12" t="s">
        <v>253</v>
      </c>
      <c r="C40" s="12" t="s">
        <v>254</v>
      </c>
      <c r="D40" s="12" t="s">
        <v>255</v>
      </c>
      <c r="E40" s="12" t="s">
        <v>152</v>
      </c>
      <c r="F40" s="12" t="s">
        <v>135</v>
      </c>
      <c r="G40" s="12" t="s">
        <v>136</v>
      </c>
      <c r="H40" s="13">
        <f t="shared" si="12"/>
        <v>21.25</v>
      </c>
      <c r="I40" s="14">
        <f t="shared" si="13"/>
        <v>3</v>
      </c>
      <c r="J40" s="15">
        <f t="shared" si="14"/>
        <v>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2</v>
      </c>
      <c r="R40" s="15">
        <v>0</v>
      </c>
      <c r="S40" s="15">
        <v>0</v>
      </c>
      <c r="T40" s="16">
        <f t="shared" si="15"/>
        <v>1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18.25</v>
      </c>
      <c r="BA40" s="14">
        <f t="shared" si="21"/>
        <v>12</v>
      </c>
      <c r="BB40" s="14">
        <f t="shared" si="22"/>
        <v>9</v>
      </c>
      <c r="BC40" s="17">
        <v>27.75</v>
      </c>
      <c r="BD40" s="14">
        <v>0</v>
      </c>
      <c r="BE40" s="16">
        <v>0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0.25</v>
      </c>
      <c r="BO40" s="14">
        <v>0</v>
      </c>
      <c r="BP40" s="13">
        <v>0</v>
      </c>
    </row>
    <row r="41" spans="1:68" ht="15">
      <c r="A41" s="12">
        <v>37</v>
      </c>
      <c r="B41" s="12" t="s">
        <v>256</v>
      </c>
      <c r="C41" s="12" t="s">
        <v>257</v>
      </c>
      <c r="D41" s="12" t="s">
        <v>258</v>
      </c>
      <c r="E41" s="12" t="s">
        <v>173</v>
      </c>
      <c r="F41" s="12" t="s">
        <v>135</v>
      </c>
      <c r="G41" s="12" t="s">
        <v>136</v>
      </c>
      <c r="H41" s="13">
        <f t="shared" si="12"/>
        <v>13.875</v>
      </c>
      <c r="I41" s="14">
        <f t="shared" si="13"/>
        <v>4.5</v>
      </c>
      <c r="J41" s="15">
        <f t="shared" si="14"/>
        <v>3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9.375</v>
      </c>
      <c r="BA41" s="14">
        <f t="shared" si="21"/>
        <v>8.25</v>
      </c>
      <c r="BB41" s="14">
        <f t="shared" si="22"/>
        <v>7.25</v>
      </c>
      <c r="BC41" s="17">
        <v>7.25</v>
      </c>
      <c r="BD41" s="14">
        <v>0</v>
      </c>
      <c r="BE41" s="16">
        <v>0</v>
      </c>
      <c r="BF41" s="15">
        <f t="shared" si="23"/>
        <v>1</v>
      </c>
      <c r="BG41" s="15">
        <v>0</v>
      </c>
      <c r="BH41" s="15">
        <v>1</v>
      </c>
      <c r="BI41" s="16">
        <v>0</v>
      </c>
      <c r="BJ41" s="13">
        <v>1.125</v>
      </c>
      <c r="BK41" s="16">
        <v>0</v>
      </c>
      <c r="BL41" s="13">
        <v>0</v>
      </c>
      <c r="BM41" s="14">
        <v>0</v>
      </c>
      <c r="BN41" s="14">
        <v>0</v>
      </c>
      <c r="BO41" s="14">
        <v>1.125</v>
      </c>
      <c r="BP41" s="13">
        <v>0</v>
      </c>
    </row>
    <row r="42" spans="1:68" ht="15">
      <c r="A42" s="12">
        <v>38</v>
      </c>
      <c r="B42" s="12" t="s">
        <v>259</v>
      </c>
      <c r="C42" s="12" t="s">
        <v>260</v>
      </c>
      <c r="D42" s="12" t="s">
        <v>261</v>
      </c>
      <c r="E42" s="12" t="s">
        <v>173</v>
      </c>
      <c r="F42" s="12" t="s">
        <v>135</v>
      </c>
      <c r="G42" s="12" t="s">
        <v>136</v>
      </c>
      <c r="H42" s="13">
        <f t="shared" si="12"/>
        <v>31.75</v>
      </c>
      <c r="I42" s="14">
        <f t="shared" si="13"/>
        <v>15.8</v>
      </c>
      <c r="J42" s="15">
        <f t="shared" si="14"/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1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4</v>
      </c>
      <c r="AD42" s="15">
        <v>3</v>
      </c>
      <c r="AE42" s="15">
        <v>0</v>
      </c>
      <c r="AF42" s="15">
        <v>0</v>
      </c>
      <c r="AG42" s="15">
        <v>0</v>
      </c>
      <c r="AH42" s="15">
        <v>1</v>
      </c>
      <c r="AI42" s="16">
        <v>0</v>
      </c>
      <c r="AJ42" s="14">
        <f t="shared" si="17"/>
        <v>0.8</v>
      </c>
      <c r="AK42" s="14">
        <f t="shared" si="18"/>
        <v>0.8</v>
      </c>
      <c r="AL42" s="15">
        <v>0</v>
      </c>
      <c r="AM42" s="16">
        <v>0</v>
      </c>
      <c r="AN42" s="17">
        <v>0</v>
      </c>
      <c r="AO42" s="14">
        <v>0</v>
      </c>
      <c r="AP42" s="17">
        <v>0.25</v>
      </c>
      <c r="AQ42" s="14">
        <v>0.5</v>
      </c>
      <c r="AR42" s="17">
        <v>0</v>
      </c>
      <c r="AS42" s="15">
        <v>0</v>
      </c>
      <c r="AT42" s="14">
        <v>0</v>
      </c>
      <c r="AU42" s="17">
        <v>0.05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15.95</v>
      </c>
      <c r="BA42" s="14">
        <f t="shared" si="21"/>
        <v>12.2</v>
      </c>
      <c r="BB42" s="14">
        <f t="shared" si="22"/>
        <v>9</v>
      </c>
      <c r="BC42" s="17">
        <v>11.25</v>
      </c>
      <c r="BD42" s="14">
        <v>0</v>
      </c>
      <c r="BE42" s="16">
        <v>0.2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3.75</v>
      </c>
      <c r="BK42" s="16">
        <v>0</v>
      </c>
      <c r="BL42" s="13">
        <v>0</v>
      </c>
      <c r="BM42" s="14">
        <v>0</v>
      </c>
      <c r="BN42" s="14">
        <v>3.75</v>
      </c>
      <c r="BO42" s="14">
        <v>0</v>
      </c>
      <c r="BP42" s="13">
        <v>0</v>
      </c>
    </row>
    <row r="43" spans="1:68" ht="15">
      <c r="A43" s="12">
        <v>39</v>
      </c>
      <c r="B43" s="12" t="s">
        <v>262</v>
      </c>
      <c r="C43" s="12" t="s">
        <v>263</v>
      </c>
      <c r="D43" s="12" t="s">
        <v>264</v>
      </c>
      <c r="E43" s="12" t="s">
        <v>140</v>
      </c>
      <c r="F43" s="12" t="s">
        <v>135</v>
      </c>
      <c r="G43" s="12" t="s">
        <v>136</v>
      </c>
      <c r="H43" s="13">
        <f t="shared" si="12"/>
        <v>20.625</v>
      </c>
      <c r="I43" s="14">
        <f t="shared" si="13"/>
        <v>8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3.5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0.5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0.5</v>
      </c>
      <c r="AW43" s="16">
        <v>0</v>
      </c>
      <c r="AX43" s="17">
        <v>0.5</v>
      </c>
      <c r="AY43" s="16">
        <v>0</v>
      </c>
      <c r="AZ43" s="13">
        <f t="shared" si="20"/>
        <v>12.625</v>
      </c>
      <c r="BA43" s="14">
        <f t="shared" si="21"/>
        <v>12</v>
      </c>
      <c r="BB43" s="14">
        <f t="shared" si="22"/>
        <v>9</v>
      </c>
      <c r="BC43" s="17">
        <v>10.75</v>
      </c>
      <c r="BD43" s="14">
        <v>0</v>
      </c>
      <c r="BE43" s="16">
        <v>0</v>
      </c>
      <c r="BF43" s="15">
        <f t="shared" si="23"/>
        <v>3</v>
      </c>
      <c r="BG43" s="15">
        <v>0</v>
      </c>
      <c r="BH43" s="15">
        <v>3</v>
      </c>
      <c r="BI43" s="16">
        <v>0</v>
      </c>
      <c r="BJ43" s="13">
        <v>0.625</v>
      </c>
      <c r="BK43" s="16">
        <v>0</v>
      </c>
      <c r="BL43" s="13">
        <v>0</v>
      </c>
      <c r="BM43" s="14">
        <v>0</v>
      </c>
      <c r="BN43" s="14">
        <v>0</v>
      </c>
      <c r="BO43" s="14">
        <v>0.625</v>
      </c>
      <c r="BP43" s="13">
        <v>0</v>
      </c>
    </row>
    <row r="44" spans="1:68" ht="15">
      <c r="A44" s="12">
        <v>40</v>
      </c>
      <c r="B44" s="12" t="s">
        <v>265</v>
      </c>
      <c r="C44" s="12" t="s">
        <v>266</v>
      </c>
      <c r="D44" s="12" t="s">
        <v>267</v>
      </c>
      <c r="E44" s="12" t="s">
        <v>152</v>
      </c>
      <c r="F44" s="12" t="s">
        <v>135</v>
      </c>
      <c r="G44" s="12" t="s">
        <v>136</v>
      </c>
      <c r="H44" s="13">
        <f t="shared" si="12"/>
        <v>15.4</v>
      </c>
      <c r="I44" s="14">
        <f t="shared" si="13"/>
        <v>0.4</v>
      </c>
      <c r="J44" s="15">
        <f t="shared" si="14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15"/>
        <v>0.4</v>
      </c>
      <c r="U44" s="15">
        <v>0</v>
      </c>
      <c r="V44" s="15">
        <v>0</v>
      </c>
      <c r="W44" s="16">
        <v>0.4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21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6</v>
      </c>
      <c r="BK44" s="16">
        <v>0</v>
      </c>
      <c r="BL44" s="13">
        <v>0</v>
      </c>
      <c r="BM44" s="14">
        <v>6</v>
      </c>
      <c r="BN44" s="14">
        <v>0</v>
      </c>
      <c r="BO44" s="14">
        <v>0</v>
      </c>
      <c r="BP44" s="13">
        <v>0</v>
      </c>
    </row>
    <row r="45" spans="1:68" ht="15">
      <c r="A45" s="12">
        <v>41</v>
      </c>
      <c r="B45" s="12" t="s">
        <v>268</v>
      </c>
      <c r="C45" s="12" t="s">
        <v>269</v>
      </c>
      <c r="D45" s="12" t="s">
        <v>270</v>
      </c>
      <c r="E45" s="12" t="s">
        <v>173</v>
      </c>
      <c r="F45" s="12" t="s">
        <v>135</v>
      </c>
      <c r="G45" s="12" t="s">
        <v>136</v>
      </c>
      <c r="H45" s="13">
        <f t="shared" si="12"/>
        <v>16</v>
      </c>
      <c r="I45" s="14">
        <f t="shared" si="13"/>
        <v>0</v>
      </c>
      <c r="J45" s="15">
        <f t="shared" si="14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15"/>
        <v>0</v>
      </c>
      <c r="U45" s="15"/>
      <c r="V45" s="15"/>
      <c r="W45" s="16"/>
      <c r="X45" s="16"/>
      <c r="Y45" s="15"/>
      <c r="Z45" s="16"/>
      <c r="AA45" s="15"/>
      <c r="AB45" s="16"/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16</v>
      </c>
      <c r="BA45" s="14">
        <f t="shared" si="21"/>
        <v>10</v>
      </c>
      <c r="BB45" s="14">
        <f t="shared" si="22"/>
        <v>9</v>
      </c>
      <c r="BC45" s="17">
        <v>27.75</v>
      </c>
      <c r="BD45" s="14">
        <v>0</v>
      </c>
      <c r="BE45" s="16">
        <v>0</v>
      </c>
      <c r="BF45" s="15">
        <f t="shared" si="23"/>
        <v>1</v>
      </c>
      <c r="BG45" s="15">
        <v>0</v>
      </c>
      <c r="BH45" s="15">
        <v>1</v>
      </c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  <row r="46" spans="1:68" ht="15">
      <c r="A46" s="12">
        <v>42</v>
      </c>
      <c r="B46" s="12" t="s">
        <v>271</v>
      </c>
      <c r="C46" s="12" t="s">
        <v>272</v>
      </c>
      <c r="D46" s="12" t="s">
        <v>273</v>
      </c>
      <c r="E46" s="12" t="s">
        <v>148</v>
      </c>
      <c r="F46" s="12" t="s">
        <v>135</v>
      </c>
      <c r="G46" s="12" t="s">
        <v>136</v>
      </c>
      <c r="H46" s="13">
        <f t="shared" si="12"/>
        <v>27.875</v>
      </c>
      <c r="I46" s="14">
        <f t="shared" si="13"/>
        <v>14.875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</v>
      </c>
      <c r="U46" s="15">
        <v>0</v>
      </c>
      <c r="V46" s="15">
        <v>0</v>
      </c>
      <c r="W46" s="16">
        <v>1</v>
      </c>
      <c r="X46" s="16">
        <v>0</v>
      </c>
      <c r="Y46" s="15">
        <v>1</v>
      </c>
      <c r="Z46" s="16">
        <v>0</v>
      </c>
      <c r="AA46" s="15">
        <v>1</v>
      </c>
      <c r="AB46" s="16">
        <v>0</v>
      </c>
      <c r="AC46" s="16">
        <f t="shared" si="16"/>
        <v>4</v>
      </c>
      <c r="AD46" s="15">
        <v>3</v>
      </c>
      <c r="AE46" s="15">
        <v>0</v>
      </c>
      <c r="AF46" s="15">
        <v>0</v>
      </c>
      <c r="AG46" s="15">
        <v>0</v>
      </c>
      <c r="AH46" s="15">
        <v>1</v>
      </c>
      <c r="AI46" s="16">
        <v>0</v>
      </c>
      <c r="AJ46" s="14">
        <f t="shared" si="17"/>
        <v>3.875</v>
      </c>
      <c r="AK46" s="14">
        <f t="shared" si="18"/>
        <v>2.625</v>
      </c>
      <c r="AL46" s="15">
        <v>0</v>
      </c>
      <c r="AM46" s="16">
        <v>1</v>
      </c>
      <c r="AN46" s="17">
        <v>0</v>
      </c>
      <c r="AO46" s="14">
        <v>0</v>
      </c>
      <c r="AP46" s="17">
        <v>0.5</v>
      </c>
      <c r="AQ46" s="14">
        <v>1.125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1.25</v>
      </c>
      <c r="AW46" s="16">
        <v>1</v>
      </c>
      <c r="AX46" s="17">
        <v>0.25</v>
      </c>
      <c r="AY46" s="16">
        <v>0</v>
      </c>
      <c r="AZ46" s="13">
        <f t="shared" si="20"/>
        <v>13</v>
      </c>
      <c r="BA46" s="14">
        <f t="shared" si="21"/>
        <v>13</v>
      </c>
      <c r="BB46" s="14">
        <f t="shared" si="22"/>
        <v>9</v>
      </c>
      <c r="BC46" s="17">
        <v>11.25</v>
      </c>
      <c r="BD46" s="14">
        <v>0</v>
      </c>
      <c r="BE46" s="16">
        <v>0.1</v>
      </c>
      <c r="BF46" s="15">
        <f t="shared" si="23"/>
        <v>4</v>
      </c>
      <c r="BG46" s="15">
        <v>2</v>
      </c>
      <c r="BH46" s="15">
        <v>3</v>
      </c>
      <c r="BI46" s="16">
        <v>0</v>
      </c>
      <c r="BJ46" s="13">
        <v>0</v>
      </c>
      <c r="BK46" s="16">
        <v>0</v>
      </c>
      <c r="BL46" s="13">
        <v>0</v>
      </c>
      <c r="BM46" s="14">
        <v>0</v>
      </c>
      <c r="BN46" s="14">
        <v>0</v>
      </c>
      <c r="BO46" s="14">
        <v>0</v>
      </c>
      <c r="BP46" s="13">
        <v>0</v>
      </c>
    </row>
    <row r="47" spans="1:68" ht="15">
      <c r="A47" s="12">
        <v>43</v>
      </c>
      <c r="B47" s="12" t="s">
        <v>274</v>
      </c>
      <c r="C47" s="12" t="s">
        <v>275</v>
      </c>
      <c r="D47" s="12" t="s">
        <v>276</v>
      </c>
      <c r="E47" s="12" t="s">
        <v>187</v>
      </c>
      <c r="F47" s="12" t="s">
        <v>135</v>
      </c>
      <c r="G47" s="12" t="s">
        <v>136</v>
      </c>
      <c r="H47" s="13">
        <f t="shared" si="12"/>
        <v>15.125</v>
      </c>
      <c r="I47" s="14">
        <f t="shared" si="13"/>
        <v>0</v>
      </c>
      <c r="J47" s="15">
        <f t="shared" si="14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15"/>
        <v>0</v>
      </c>
      <c r="U47" s="15"/>
      <c r="V47" s="15"/>
      <c r="W47" s="16"/>
      <c r="X47" s="16"/>
      <c r="Y47" s="15"/>
      <c r="Z47" s="16"/>
      <c r="AA47" s="15"/>
      <c r="AB47" s="16"/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15.125</v>
      </c>
      <c r="BA47" s="14">
        <f t="shared" si="21"/>
        <v>9</v>
      </c>
      <c r="BB47" s="14">
        <f t="shared" si="22"/>
        <v>9</v>
      </c>
      <c r="BC47" s="17">
        <v>13.75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6.125</v>
      </c>
      <c r="BK47" s="16">
        <v>0</v>
      </c>
      <c r="BL47" s="13">
        <v>0</v>
      </c>
      <c r="BM47" s="14">
        <v>2.625</v>
      </c>
      <c r="BN47" s="14">
        <v>2.5</v>
      </c>
      <c r="BO47" s="14">
        <v>0</v>
      </c>
      <c r="BP47" s="13">
        <v>1</v>
      </c>
    </row>
    <row r="48" spans="1:68" ht="15">
      <c r="A48" s="12">
        <v>44</v>
      </c>
      <c r="B48" s="12" t="s">
        <v>277</v>
      </c>
      <c r="C48" s="12" t="s">
        <v>278</v>
      </c>
      <c r="D48" s="12" t="s">
        <v>279</v>
      </c>
      <c r="E48" s="12" t="s">
        <v>183</v>
      </c>
      <c r="F48" s="12" t="s">
        <v>135</v>
      </c>
      <c r="G48" s="12" t="s">
        <v>136</v>
      </c>
      <c r="H48" s="13">
        <f t="shared" si="12"/>
        <v>22.3</v>
      </c>
      <c r="I48" s="14">
        <f t="shared" si="13"/>
        <v>9.8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1.3</v>
      </c>
      <c r="U48" s="15">
        <v>0</v>
      </c>
      <c r="V48" s="15">
        <v>1</v>
      </c>
      <c r="W48" s="16">
        <v>0.3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16"/>
        <v>1.5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0.5</v>
      </c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12.5</v>
      </c>
      <c r="BA48" s="14">
        <f t="shared" si="21"/>
        <v>12</v>
      </c>
      <c r="BB48" s="14">
        <f t="shared" si="22"/>
        <v>9</v>
      </c>
      <c r="BC48" s="17">
        <v>12</v>
      </c>
      <c r="BD48" s="14">
        <v>0</v>
      </c>
      <c r="BE48" s="16">
        <v>0</v>
      </c>
      <c r="BF48" s="15">
        <f t="shared" si="23"/>
        <v>3</v>
      </c>
      <c r="BG48" s="15">
        <v>0</v>
      </c>
      <c r="BH48" s="15">
        <v>3</v>
      </c>
      <c r="BI48" s="16">
        <v>0</v>
      </c>
      <c r="BJ48" s="13">
        <v>0.5</v>
      </c>
      <c r="BK48" s="16">
        <v>0</v>
      </c>
      <c r="BL48" s="13">
        <v>0</v>
      </c>
      <c r="BM48" s="14">
        <v>0</v>
      </c>
      <c r="BN48" s="14">
        <v>0.125</v>
      </c>
      <c r="BO48" s="14">
        <v>0.375</v>
      </c>
      <c r="BP48" s="13">
        <v>0</v>
      </c>
    </row>
    <row r="49" spans="1:68" ht="15">
      <c r="A49" s="12">
        <v>45</v>
      </c>
      <c r="B49" s="12" t="s">
        <v>280</v>
      </c>
      <c r="C49" s="12" t="s">
        <v>281</v>
      </c>
      <c r="D49" s="12" t="s">
        <v>282</v>
      </c>
      <c r="E49" s="12" t="s">
        <v>283</v>
      </c>
      <c r="F49" s="12" t="s">
        <v>135</v>
      </c>
      <c r="G49" s="12" t="s">
        <v>136</v>
      </c>
      <c r="H49" s="13">
        <f t="shared" si="12"/>
        <v>22.5</v>
      </c>
      <c r="I49" s="14">
        <f t="shared" si="13"/>
        <v>8.5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1.5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3</v>
      </c>
      <c r="AK49" s="14">
        <f t="shared" si="18"/>
        <v>1</v>
      </c>
      <c r="AL49" s="15">
        <v>0</v>
      </c>
      <c r="AM49" s="16">
        <v>1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2</v>
      </c>
      <c r="AW49" s="16">
        <v>0</v>
      </c>
      <c r="AX49" s="17">
        <v>2</v>
      </c>
      <c r="AY49" s="16">
        <v>0</v>
      </c>
      <c r="AZ49" s="13">
        <f t="shared" si="20"/>
        <v>14</v>
      </c>
      <c r="BA49" s="14">
        <f t="shared" si="21"/>
        <v>12</v>
      </c>
      <c r="BB49" s="14">
        <f t="shared" si="22"/>
        <v>9</v>
      </c>
      <c r="BC49" s="17">
        <v>13.75</v>
      </c>
      <c r="BD49" s="14">
        <v>0</v>
      </c>
      <c r="BE49" s="16">
        <v>0</v>
      </c>
      <c r="BF49" s="15">
        <f t="shared" si="23"/>
        <v>3</v>
      </c>
      <c r="BG49" s="15">
        <v>0</v>
      </c>
      <c r="BH49" s="15">
        <v>3</v>
      </c>
      <c r="BI49" s="16">
        <v>0</v>
      </c>
      <c r="BJ49" s="13">
        <v>2</v>
      </c>
      <c r="BK49" s="16">
        <v>0</v>
      </c>
      <c r="BL49" s="13">
        <v>0</v>
      </c>
      <c r="BM49" s="14">
        <v>0</v>
      </c>
      <c r="BN49" s="14">
        <v>2</v>
      </c>
      <c r="BO49" s="14">
        <v>0</v>
      </c>
      <c r="BP49" s="13">
        <v>0</v>
      </c>
    </row>
    <row r="50" spans="1:68" ht="15">
      <c r="A50" s="12">
        <v>46</v>
      </c>
      <c r="B50" s="12" t="s">
        <v>284</v>
      </c>
      <c r="C50" s="12" t="s">
        <v>285</v>
      </c>
      <c r="D50" s="12" t="s">
        <v>286</v>
      </c>
      <c r="E50" s="12" t="s">
        <v>187</v>
      </c>
      <c r="F50" s="12" t="s">
        <v>135</v>
      </c>
      <c r="G50" s="12" t="s">
        <v>136</v>
      </c>
      <c r="H50" s="13">
        <f t="shared" si="12"/>
        <v>26.4375</v>
      </c>
      <c r="I50" s="14">
        <f t="shared" si="13"/>
        <v>10.5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1</v>
      </c>
      <c r="X50" s="16">
        <v>0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2.5</v>
      </c>
      <c r="AD50" s="15">
        <v>0</v>
      </c>
      <c r="AE50" s="15">
        <v>2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15.9375</v>
      </c>
      <c r="BA50" s="14">
        <f t="shared" si="21"/>
        <v>12</v>
      </c>
      <c r="BB50" s="14">
        <f t="shared" si="22"/>
        <v>9</v>
      </c>
      <c r="BC50" s="17">
        <v>12.5</v>
      </c>
      <c r="BD50" s="14">
        <v>0</v>
      </c>
      <c r="BE50" s="16">
        <v>0</v>
      </c>
      <c r="BF50" s="15">
        <f t="shared" si="23"/>
        <v>3</v>
      </c>
      <c r="BG50" s="15">
        <v>0</v>
      </c>
      <c r="BH50" s="15">
        <v>3</v>
      </c>
      <c r="BI50" s="16">
        <v>0</v>
      </c>
      <c r="BJ50" s="13">
        <v>3.9375</v>
      </c>
      <c r="BK50" s="16">
        <v>0</v>
      </c>
      <c r="BL50" s="13">
        <v>0</v>
      </c>
      <c r="BM50" s="14">
        <v>3.75</v>
      </c>
      <c r="BN50" s="14">
        <v>0.125</v>
      </c>
      <c r="BO50" s="14">
        <v>0</v>
      </c>
      <c r="BP50" s="13">
        <v>0.0625</v>
      </c>
    </row>
    <row r="51" spans="1:68" ht="15">
      <c r="A51" s="12">
        <v>47</v>
      </c>
      <c r="B51" s="12" t="s">
        <v>287</v>
      </c>
      <c r="C51" s="12" t="s">
        <v>288</v>
      </c>
      <c r="D51" s="12" t="s">
        <v>289</v>
      </c>
      <c r="E51" s="12" t="s">
        <v>208</v>
      </c>
      <c r="F51" s="12" t="s">
        <v>135</v>
      </c>
      <c r="G51" s="12" t="s">
        <v>136</v>
      </c>
      <c r="H51" s="13">
        <f t="shared" si="12"/>
        <v>16</v>
      </c>
      <c r="I51" s="14">
        <f t="shared" si="13"/>
        <v>1</v>
      </c>
      <c r="J51" s="15">
        <f t="shared" si="14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15"/>
        <v>1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15</v>
      </c>
      <c r="BA51" s="14">
        <f t="shared" si="21"/>
        <v>9</v>
      </c>
      <c r="BB51" s="14">
        <f t="shared" si="22"/>
        <v>9</v>
      </c>
      <c r="BC51" s="17">
        <v>25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 ht="15">
      <c r="A52" s="12">
        <v>48</v>
      </c>
      <c r="B52" s="12" t="s">
        <v>290</v>
      </c>
      <c r="C52" s="12" t="s">
        <v>291</v>
      </c>
      <c r="D52" s="12" t="s">
        <v>292</v>
      </c>
      <c r="E52" s="12" t="s">
        <v>173</v>
      </c>
      <c r="F52" s="12" t="s">
        <v>135</v>
      </c>
      <c r="G52" s="12" t="s">
        <v>136</v>
      </c>
      <c r="H52" s="13">
        <f t="shared" si="12"/>
        <v>22.725</v>
      </c>
      <c r="I52" s="14">
        <f t="shared" si="13"/>
        <v>12.1</v>
      </c>
      <c r="J52" s="15">
        <f t="shared" si="14"/>
        <v>7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15"/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17"/>
        <v>1.1</v>
      </c>
      <c r="AK52" s="14">
        <f t="shared" si="18"/>
        <v>1.1</v>
      </c>
      <c r="AL52" s="15">
        <v>1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0.1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10.625</v>
      </c>
      <c r="BA52" s="14">
        <f t="shared" si="21"/>
        <v>10</v>
      </c>
      <c r="BB52" s="14">
        <f t="shared" si="22"/>
        <v>9</v>
      </c>
      <c r="BC52" s="17">
        <v>21</v>
      </c>
      <c r="BD52" s="14">
        <v>0</v>
      </c>
      <c r="BE52" s="16">
        <v>0</v>
      </c>
      <c r="BF52" s="15">
        <f t="shared" si="23"/>
        <v>1</v>
      </c>
      <c r="BG52" s="15">
        <v>0</v>
      </c>
      <c r="BH52" s="15">
        <v>1</v>
      </c>
      <c r="BI52" s="16">
        <v>0</v>
      </c>
      <c r="BJ52" s="13">
        <v>0.625</v>
      </c>
      <c r="BK52" s="16">
        <v>0</v>
      </c>
      <c r="BL52" s="13">
        <v>0</v>
      </c>
      <c r="BM52" s="14">
        <v>0</v>
      </c>
      <c r="BN52" s="14">
        <v>0</v>
      </c>
      <c r="BO52" s="14">
        <v>0.625</v>
      </c>
      <c r="BP52" s="13">
        <v>0</v>
      </c>
    </row>
    <row r="53" spans="1:68" ht="15">
      <c r="A53" s="12">
        <v>49</v>
      </c>
      <c r="B53" s="12" t="s">
        <v>293</v>
      </c>
      <c r="C53" s="12" t="s">
        <v>294</v>
      </c>
      <c r="D53" s="12" t="s">
        <v>295</v>
      </c>
      <c r="E53" s="12" t="s">
        <v>144</v>
      </c>
      <c r="F53" s="12" t="s">
        <v>135</v>
      </c>
      <c r="G53" s="12" t="s">
        <v>136</v>
      </c>
      <c r="H53" s="13">
        <f t="shared" si="12"/>
        <v>20.225</v>
      </c>
      <c r="I53" s="14">
        <f t="shared" si="13"/>
        <v>4.5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1.5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15.725</v>
      </c>
      <c r="BA53" s="14">
        <f t="shared" si="21"/>
        <v>11.85</v>
      </c>
      <c r="BB53" s="14">
        <f t="shared" si="22"/>
        <v>7.75</v>
      </c>
      <c r="BC53" s="17">
        <v>7.75</v>
      </c>
      <c r="BD53" s="14">
        <v>0</v>
      </c>
      <c r="BE53" s="16">
        <v>1.1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3.875</v>
      </c>
      <c r="BK53" s="16">
        <v>0</v>
      </c>
      <c r="BL53" s="13">
        <v>0</v>
      </c>
      <c r="BM53" s="14">
        <v>3.375</v>
      </c>
      <c r="BN53" s="14">
        <v>0</v>
      </c>
      <c r="BO53" s="14">
        <v>0.5</v>
      </c>
      <c r="BP53" s="13">
        <v>0</v>
      </c>
    </row>
    <row r="54" spans="1:68" ht="15">
      <c r="A54" s="12">
        <v>50</v>
      </c>
      <c r="B54" s="12" t="s">
        <v>296</v>
      </c>
      <c r="C54" s="12" t="s">
        <v>297</v>
      </c>
      <c r="D54" s="12" t="s">
        <v>298</v>
      </c>
      <c r="E54" s="12" t="s">
        <v>173</v>
      </c>
      <c r="F54" s="12" t="s">
        <v>135</v>
      </c>
      <c r="G54" s="12" t="s">
        <v>136</v>
      </c>
      <c r="H54" s="13">
        <f t="shared" si="12"/>
        <v>19.625</v>
      </c>
      <c r="I54" s="14">
        <f t="shared" si="13"/>
        <v>9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0</v>
      </c>
      <c r="V54" s="15">
        <v>2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10.625</v>
      </c>
      <c r="BA54" s="14">
        <f t="shared" si="21"/>
        <v>10.25</v>
      </c>
      <c r="BB54" s="14">
        <f t="shared" si="22"/>
        <v>5.75</v>
      </c>
      <c r="BC54" s="17">
        <v>5.75</v>
      </c>
      <c r="BD54" s="14">
        <v>0</v>
      </c>
      <c r="BE54" s="16">
        <v>1.5</v>
      </c>
      <c r="BF54" s="15">
        <f t="shared" si="23"/>
        <v>3</v>
      </c>
      <c r="BG54" s="15">
        <v>0</v>
      </c>
      <c r="BH54" s="15">
        <v>3</v>
      </c>
      <c r="BI54" s="16">
        <v>0</v>
      </c>
      <c r="BJ54" s="13">
        <v>0.375</v>
      </c>
      <c r="BK54" s="16">
        <v>0</v>
      </c>
      <c r="BL54" s="13">
        <v>0</v>
      </c>
      <c r="BM54" s="14">
        <v>0</v>
      </c>
      <c r="BN54" s="14">
        <v>0</v>
      </c>
      <c r="BO54" s="14">
        <v>0.375</v>
      </c>
      <c r="BP54" s="13">
        <v>0</v>
      </c>
    </row>
    <row r="55" spans="1:68" ht="15">
      <c r="A55" s="12">
        <v>51</v>
      </c>
      <c r="B55" s="12" t="s">
        <v>299</v>
      </c>
      <c r="C55" s="12" t="s">
        <v>300</v>
      </c>
      <c r="D55" s="12" t="s">
        <v>301</v>
      </c>
      <c r="E55" s="12" t="s">
        <v>148</v>
      </c>
      <c r="F55" s="12" t="s">
        <v>135</v>
      </c>
      <c r="G55" s="12" t="s">
        <v>136</v>
      </c>
      <c r="H55" s="13">
        <f t="shared" si="12"/>
        <v>11.625</v>
      </c>
      <c r="I55" s="14">
        <f t="shared" si="13"/>
        <v>2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2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>
        <f t="shared" si="19"/>
        <v>0</v>
      </c>
      <c r="AW55" s="16"/>
      <c r="AX55" s="17"/>
      <c r="AY55" s="16"/>
      <c r="AZ55" s="13">
        <f t="shared" si="20"/>
        <v>9.625</v>
      </c>
      <c r="BA55" s="14">
        <f t="shared" si="21"/>
        <v>9</v>
      </c>
      <c r="BB55" s="14">
        <f t="shared" si="22"/>
        <v>9</v>
      </c>
      <c r="BC55" s="17">
        <v>17.75</v>
      </c>
      <c r="BD55" s="14">
        <v>0</v>
      </c>
      <c r="BE55" s="16"/>
      <c r="BF55" s="15">
        <f t="shared" si="23"/>
        <v>0</v>
      </c>
      <c r="BG55" s="15"/>
      <c r="BH55" s="15"/>
      <c r="BI55" s="16">
        <v>0</v>
      </c>
      <c r="BJ55" s="13">
        <v>0.625</v>
      </c>
      <c r="BK55" s="16">
        <v>0</v>
      </c>
      <c r="BL55" s="13">
        <v>0</v>
      </c>
      <c r="BM55" s="14">
        <v>0</v>
      </c>
      <c r="BN55" s="14">
        <v>0.625</v>
      </c>
      <c r="BO55" s="14">
        <v>0</v>
      </c>
      <c r="BP55" s="13">
        <v>0</v>
      </c>
    </row>
    <row r="56" spans="1:68" ht="15">
      <c r="A56" s="12">
        <v>52</v>
      </c>
      <c r="B56" s="12" t="s">
        <v>302</v>
      </c>
      <c r="C56" s="12" t="s">
        <v>303</v>
      </c>
      <c r="D56" s="12" t="s">
        <v>304</v>
      </c>
      <c r="E56" s="12" t="s">
        <v>134</v>
      </c>
      <c r="F56" s="12" t="s">
        <v>135</v>
      </c>
      <c r="G56" s="12" t="s">
        <v>136</v>
      </c>
      <c r="H56" s="13">
        <f t="shared" si="12"/>
        <v>28.5</v>
      </c>
      <c r="I56" s="14">
        <f t="shared" si="13"/>
        <v>13.5</v>
      </c>
      <c r="J56" s="15">
        <f t="shared" si="14"/>
        <v>9</v>
      </c>
      <c r="K56" s="15">
        <v>6</v>
      </c>
      <c r="L56" s="15">
        <v>0</v>
      </c>
      <c r="M56" s="15">
        <v>0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 t="shared" si="15"/>
        <v>1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3.5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0.5</v>
      </c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15</v>
      </c>
      <c r="BA56" s="14">
        <f t="shared" si="21"/>
        <v>9</v>
      </c>
      <c r="BB56" s="14">
        <f t="shared" si="22"/>
        <v>9</v>
      </c>
      <c r="BC56" s="17">
        <v>11.5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6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</v>
      </c>
    </row>
    <row r="57" spans="1:68" ht="15">
      <c r="A57" s="12">
        <v>53</v>
      </c>
      <c r="B57" s="12" t="s">
        <v>305</v>
      </c>
      <c r="C57" s="12" t="s">
        <v>306</v>
      </c>
      <c r="D57" s="12" t="s">
        <v>307</v>
      </c>
      <c r="E57" s="12" t="s">
        <v>144</v>
      </c>
      <c r="F57" s="12" t="s">
        <v>135</v>
      </c>
      <c r="G57" s="12" t="s">
        <v>136</v>
      </c>
      <c r="H57" s="13">
        <f t="shared" si="12"/>
        <v>30.7</v>
      </c>
      <c r="I57" s="14">
        <f t="shared" si="13"/>
        <v>11.7</v>
      </c>
      <c r="J57" s="15">
        <f t="shared" si="14"/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1.7</v>
      </c>
      <c r="U57" s="15">
        <v>0</v>
      </c>
      <c r="V57" s="15">
        <v>0</v>
      </c>
      <c r="W57" s="16">
        <v>1</v>
      </c>
      <c r="X57" s="16">
        <v>0.7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2</v>
      </c>
      <c r="AZ57" s="13">
        <f t="shared" si="20"/>
        <v>19</v>
      </c>
      <c r="BA57" s="14">
        <f t="shared" si="21"/>
        <v>13</v>
      </c>
      <c r="BB57" s="14">
        <f t="shared" si="22"/>
        <v>9</v>
      </c>
      <c r="BC57" s="17">
        <v>20.25</v>
      </c>
      <c r="BD57" s="14">
        <v>0</v>
      </c>
      <c r="BE57" s="16">
        <v>5</v>
      </c>
      <c r="BF57" s="15">
        <f t="shared" si="23"/>
        <v>0</v>
      </c>
      <c r="BG57" s="15">
        <v>0</v>
      </c>
      <c r="BH57" s="15">
        <v>0</v>
      </c>
      <c r="BI57" s="16">
        <v>0</v>
      </c>
      <c r="BJ57" s="13">
        <v>6</v>
      </c>
      <c r="BK57" s="16">
        <v>0</v>
      </c>
      <c r="BL57" s="13">
        <v>0</v>
      </c>
      <c r="BM57" s="14">
        <v>2</v>
      </c>
      <c r="BN57" s="14">
        <v>4</v>
      </c>
      <c r="BO57" s="14">
        <v>0</v>
      </c>
      <c r="BP57" s="13">
        <v>0</v>
      </c>
    </row>
    <row r="58" spans="1:68" ht="15">
      <c r="A58" s="12">
        <v>54</v>
      </c>
      <c r="B58" s="12" t="s">
        <v>308</v>
      </c>
      <c r="C58" s="12" t="s">
        <v>309</v>
      </c>
      <c r="D58" s="12" t="s">
        <v>310</v>
      </c>
      <c r="E58" s="12" t="s">
        <v>144</v>
      </c>
      <c r="F58" s="12" t="s">
        <v>135</v>
      </c>
      <c r="G58" s="12" t="s">
        <v>136</v>
      </c>
      <c r="H58" s="13">
        <f t="shared" si="12"/>
        <v>27.9</v>
      </c>
      <c r="I58" s="14">
        <f t="shared" si="13"/>
        <v>9.5</v>
      </c>
      <c r="J58" s="15">
        <f t="shared" si="14"/>
        <v>7</v>
      </c>
      <c r="K58" s="15">
        <v>0</v>
      </c>
      <c r="L58" s="15">
        <v>0</v>
      </c>
      <c r="M58" s="15">
        <v>4</v>
      </c>
      <c r="N58" s="15">
        <v>3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1.5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18.4</v>
      </c>
      <c r="BA58" s="14">
        <f t="shared" si="21"/>
        <v>12.4</v>
      </c>
      <c r="BB58" s="14">
        <f t="shared" si="22"/>
        <v>9</v>
      </c>
      <c r="BC58" s="17">
        <v>20.25</v>
      </c>
      <c r="BD58" s="14">
        <v>0</v>
      </c>
      <c r="BE58" s="16">
        <v>0.4</v>
      </c>
      <c r="BF58" s="15">
        <f t="shared" si="23"/>
        <v>3</v>
      </c>
      <c r="BG58" s="15">
        <v>0</v>
      </c>
      <c r="BH58" s="15">
        <v>3</v>
      </c>
      <c r="BI58" s="16">
        <v>0</v>
      </c>
      <c r="BJ58" s="13">
        <v>6</v>
      </c>
      <c r="BK58" s="16">
        <v>0</v>
      </c>
      <c r="BL58" s="13">
        <v>0</v>
      </c>
      <c r="BM58" s="14">
        <v>2</v>
      </c>
      <c r="BN58" s="14">
        <v>4</v>
      </c>
      <c r="BO58" s="14">
        <v>0</v>
      </c>
      <c r="BP58" s="13">
        <v>0</v>
      </c>
    </row>
    <row r="59" spans="1:68" ht="15">
      <c r="A59" s="12">
        <v>55</v>
      </c>
      <c r="B59" s="12" t="s">
        <v>311</v>
      </c>
      <c r="C59" s="12" t="s">
        <v>312</v>
      </c>
      <c r="D59" s="12" t="s">
        <v>313</v>
      </c>
      <c r="E59" s="12" t="s">
        <v>134</v>
      </c>
      <c r="F59" s="12" t="s">
        <v>135</v>
      </c>
      <c r="G59" s="12" t="s">
        <v>136</v>
      </c>
      <c r="H59" s="13">
        <f t="shared" si="12"/>
        <v>33.5</v>
      </c>
      <c r="I59" s="14">
        <f t="shared" si="13"/>
        <v>15.5</v>
      </c>
      <c r="J59" s="15">
        <f t="shared" si="14"/>
        <v>7</v>
      </c>
      <c r="K59" s="15">
        <v>0</v>
      </c>
      <c r="L59" s="15">
        <v>0</v>
      </c>
      <c r="M59" s="15">
        <v>4</v>
      </c>
      <c r="N59" s="15">
        <v>3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4</v>
      </c>
      <c r="U59" s="15">
        <v>0</v>
      </c>
      <c r="V59" s="15">
        <v>2</v>
      </c>
      <c r="W59" s="16">
        <v>1</v>
      </c>
      <c r="X59" s="16">
        <v>1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16"/>
        <v>1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</v>
      </c>
      <c r="AJ59" s="14">
        <f t="shared" si="17"/>
        <v>3.5</v>
      </c>
      <c r="AK59" s="14">
        <f t="shared" si="18"/>
        <v>3</v>
      </c>
      <c r="AL59" s="15">
        <v>0</v>
      </c>
      <c r="AM59" s="16">
        <v>2</v>
      </c>
      <c r="AN59" s="17">
        <v>0</v>
      </c>
      <c r="AO59" s="14">
        <v>0</v>
      </c>
      <c r="AP59" s="17">
        <v>1.25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0.5</v>
      </c>
      <c r="AW59" s="16">
        <v>0.5</v>
      </c>
      <c r="AX59" s="17">
        <v>0</v>
      </c>
      <c r="AY59" s="16">
        <v>0</v>
      </c>
      <c r="AZ59" s="13">
        <f t="shared" si="20"/>
        <v>18</v>
      </c>
      <c r="BA59" s="14">
        <f t="shared" si="21"/>
        <v>12</v>
      </c>
      <c r="BB59" s="14">
        <f t="shared" si="22"/>
        <v>9</v>
      </c>
      <c r="BC59" s="17">
        <v>13.25</v>
      </c>
      <c r="BD59" s="14">
        <v>0</v>
      </c>
      <c r="BE59" s="16">
        <v>0</v>
      </c>
      <c r="BF59" s="15">
        <f t="shared" si="23"/>
        <v>3</v>
      </c>
      <c r="BG59" s="15">
        <v>0</v>
      </c>
      <c r="BH59" s="15">
        <v>3</v>
      </c>
      <c r="BI59" s="16">
        <v>0</v>
      </c>
      <c r="BJ59" s="13">
        <v>6</v>
      </c>
      <c r="BK59" s="16">
        <v>0</v>
      </c>
      <c r="BL59" s="13">
        <v>0</v>
      </c>
      <c r="BM59" s="14">
        <v>6</v>
      </c>
      <c r="BN59" s="14">
        <v>0</v>
      </c>
      <c r="BO59" s="14">
        <v>0</v>
      </c>
      <c r="BP59" s="13">
        <v>0</v>
      </c>
    </row>
    <row r="60" spans="1:68" ht="15">
      <c r="A60" s="12">
        <v>56</v>
      </c>
      <c r="B60" s="12" t="s">
        <v>314</v>
      </c>
      <c r="C60" s="12" t="s">
        <v>315</v>
      </c>
      <c r="D60" s="12" t="s">
        <v>316</v>
      </c>
      <c r="E60" s="12" t="s">
        <v>317</v>
      </c>
      <c r="F60" s="12" t="s">
        <v>135</v>
      </c>
      <c r="G60" s="12" t="s">
        <v>136</v>
      </c>
      <c r="H60" s="13">
        <f t="shared" si="12"/>
        <v>19.5</v>
      </c>
      <c r="I60" s="14">
        <f t="shared" si="13"/>
        <v>7.5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0.5</v>
      </c>
      <c r="U60" s="15">
        <v>0</v>
      </c>
      <c r="V60" s="15">
        <v>0</v>
      </c>
      <c r="W60" s="16">
        <v>0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12</v>
      </c>
      <c r="BA60" s="14">
        <f t="shared" si="21"/>
        <v>11</v>
      </c>
      <c r="BB60" s="14">
        <f t="shared" si="22"/>
        <v>9</v>
      </c>
      <c r="BC60" s="17">
        <v>14.75</v>
      </c>
      <c r="BD60" s="14">
        <v>0</v>
      </c>
      <c r="BE60" s="16">
        <v>0</v>
      </c>
      <c r="BF60" s="15">
        <f t="shared" si="23"/>
        <v>2</v>
      </c>
      <c r="BG60" s="15">
        <v>0</v>
      </c>
      <c r="BH60" s="15">
        <v>2</v>
      </c>
      <c r="BI60" s="16">
        <v>0</v>
      </c>
      <c r="BJ60" s="13">
        <v>1</v>
      </c>
      <c r="BK60" s="16">
        <v>0</v>
      </c>
      <c r="BL60" s="13">
        <v>0</v>
      </c>
      <c r="BM60" s="14">
        <v>0</v>
      </c>
      <c r="BN60" s="14">
        <v>1</v>
      </c>
      <c r="BO60" s="14">
        <v>0</v>
      </c>
      <c r="BP60" s="13">
        <v>0</v>
      </c>
    </row>
    <row r="61" spans="1:68" ht="15">
      <c r="A61" s="12">
        <v>57</v>
      </c>
      <c r="B61" s="12" t="s">
        <v>318</v>
      </c>
      <c r="C61" s="12" t="s">
        <v>319</v>
      </c>
      <c r="D61" s="12" t="s">
        <v>320</v>
      </c>
      <c r="E61" s="12" t="s">
        <v>321</v>
      </c>
      <c r="F61" s="12" t="s">
        <v>135</v>
      </c>
      <c r="G61" s="12" t="s">
        <v>136</v>
      </c>
      <c r="H61" s="13">
        <f t="shared" si="12"/>
        <v>45.75</v>
      </c>
      <c r="I61" s="14">
        <f t="shared" si="13"/>
        <v>26.5</v>
      </c>
      <c r="J61" s="15">
        <f t="shared" si="14"/>
        <v>13</v>
      </c>
      <c r="K61" s="15">
        <v>6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4</v>
      </c>
      <c r="U61" s="15">
        <v>0</v>
      </c>
      <c r="V61" s="15">
        <v>2</v>
      </c>
      <c r="W61" s="16">
        <v>1</v>
      </c>
      <c r="X61" s="16">
        <v>0</v>
      </c>
      <c r="Y61" s="15">
        <v>1</v>
      </c>
      <c r="Z61" s="16">
        <v>0</v>
      </c>
      <c r="AA61" s="15">
        <v>0</v>
      </c>
      <c r="AB61" s="16">
        <v>0</v>
      </c>
      <c r="AC61" s="16">
        <f t="shared" si="16"/>
        <v>2.5</v>
      </c>
      <c r="AD61" s="15">
        <v>0</v>
      </c>
      <c r="AE61" s="15">
        <v>2</v>
      </c>
      <c r="AF61" s="15">
        <v>0</v>
      </c>
      <c r="AG61" s="15">
        <v>0</v>
      </c>
      <c r="AH61" s="15">
        <v>0</v>
      </c>
      <c r="AI61" s="16">
        <v>0.5</v>
      </c>
      <c r="AJ61" s="14">
        <f t="shared" si="17"/>
        <v>5</v>
      </c>
      <c r="AK61" s="14">
        <f t="shared" si="18"/>
        <v>3</v>
      </c>
      <c r="AL61" s="15">
        <v>0</v>
      </c>
      <c r="AM61" s="16">
        <v>0.5</v>
      </c>
      <c r="AN61" s="17">
        <v>0</v>
      </c>
      <c r="AO61" s="14">
        <v>0.25</v>
      </c>
      <c r="AP61" s="17">
        <v>3.25</v>
      </c>
      <c r="AQ61" s="14">
        <v>1.25</v>
      </c>
      <c r="AR61" s="17">
        <v>0</v>
      </c>
      <c r="AS61" s="15">
        <v>1</v>
      </c>
      <c r="AT61" s="14">
        <v>0</v>
      </c>
      <c r="AU61" s="17">
        <v>0.1</v>
      </c>
      <c r="AV61" s="17">
        <f t="shared" si="19"/>
        <v>2</v>
      </c>
      <c r="AW61" s="16">
        <v>2</v>
      </c>
      <c r="AX61" s="17">
        <v>2.25</v>
      </c>
      <c r="AY61" s="16">
        <v>2</v>
      </c>
      <c r="AZ61" s="13">
        <f t="shared" si="20"/>
        <v>19.25</v>
      </c>
      <c r="BA61" s="14">
        <f t="shared" si="21"/>
        <v>13</v>
      </c>
      <c r="BB61" s="14">
        <f t="shared" si="22"/>
        <v>9</v>
      </c>
      <c r="BC61" s="17">
        <v>17.75</v>
      </c>
      <c r="BD61" s="14">
        <v>0</v>
      </c>
      <c r="BE61" s="16">
        <v>3.9</v>
      </c>
      <c r="BF61" s="15">
        <f t="shared" si="23"/>
        <v>4</v>
      </c>
      <c r="BG61" s="15">
        <v>2</v>
      </c>
      <c r="BH61" s="15">
        <v>3</v>
      </c>
      <c r="BI61" s="16">
        <v>0</v>
      </c>
      <c r="BJ61" s="13">
        <v>6.25</v>
      </c>
      <c r="BK61" s="16">
        <v>0</v>
      </c>
      <c r="BL61" s="13">
        <v>0</v>
      </c>
      <c r="BM61" s="14">
        <v>6</v>
      </c>
      <c r="BN61" s="14">
        <v>0</v>
      </c>
      <c r="BO61" s="14">
        <v>0.25</v>
      </c>
      <c r="BP61" s="13">
        <v>0</v>
      </c>
    </row>
    <row r="62" spans="1:68" ht="15">
      <c r="A62" s="12">
        <v>58</v>
      </c>
      <c r="B62" s="12" t="s">
        <v>322</v>
      </c>
      <c r="C62" s="12" t="s">
        <v>323</v>
      </c>
      <c r="D62" s="12" t="s">
        <v>324</v>
      </c>
      <c r="E62" s="12" t="s">
        <v>144</v>
      </c>
      <c r="F62" s="12" t="s">
        <v>135</v>
      </c>
      <c r="G62" s="12" t="s">
        <v>136</v>
      </c>
      <c r="H62" s="13">
        <f t="shared" si="12"/>
        <v>15.875</v>
      </c>
      <c r="I62" s="14">
        <f t="shared" si="13"/>
        <v>3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0</v>
      </c>
      <c r="U62" s="15"/>
      <c r="V62" s="15"/>
      <c r="W62" s="16"/>
      <c r="X62" s="16"/>
      <c r="Y62" s="15"/>
      <c r="Z62" s="16"/>
      <c r="AA62" s="15"/>
      <c r="AB62" s="16"/>
      <c r="AC62" s="16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12.875</v>
      </c>
      <c r="BA62" s="14">
        <f t="shared" si="21"/>
        <v>11</v>
      </c>
      <c r="BB62" s="14">
        <f t="shared" si="22"/>
        <v>9</v>
      </c>
      <c r="BC62" s="17">
        <v>15.5</v>
      </c>
      <c r="BD62" s="14">
        <v>0</v>
      </c>
      <c r="BE62" s="16">
        <v>0</v>
      </c>
      <c r="BF62" s="15">
        <f t="shared" si="23"/>
        <v>2</v>
      </c>
      <c r="BG62" s="15">
        <v>0</v>
      </c>
      <c r="BH62" s="15">
        <v>2</v>
      </c>
      <c r="BI62" s="16">
        <v>0</v>
      </c>
      <c r="BJ62" s="13">
        <v>1.875</v>
      </c>
      <c r="BK62" s="16">
        <v>0</v>
      </c>
      <c r="BL62" s="13">
        <v>0</v>
      </c>
      <c r="BM62" s="14">
        <v>1.875</v>
      </c>
      <c r="BN62" s="14">
        <v>0</v>
      </c>
      <c r="BO62" s="14">
        <v>0</v>
      </c>
      <c r="BP62" s="13">
        <v>0</v>
      </c>
    </row>
    <row r="63" spans="1:68" ht="15">
      <c r="A63" s="12">
        <v>59</v>
      </c>
      <c r="B63" s="12" t="s">
        <v>325</v>
      </c>
      <c r="C63" s="12" t="s">
        <v>326</v>
      </c>
      <c r="D63" s="12" t="s">
        <v>327</v>
      </c>
      <c r="E63" s="12" t="s">
        <v>144</v>
      </c>
      <c r="F63" s="12" t="s">
        <v>135</v>
      </c>
      <c r="G63" s="12" t="s">
        <v>136</v>
      </c>
      <c r="H63" s="13">
        <f t="shared" si="12"/>
        <v>31.5</v>
      </c>
      <c r="I63" s="14">
        <f t="shared" si="13"/>
        <v>13.5</v>
      </c>
      <c r="J63" s="15">
        <f t="shared" si="14"/>
        <v>7</v>
      </c>
      <c r="K63" s="15">
        <v>0</v>
      </c>
      <c r="L63" s="15">
        <v>0</v>
      </c>
      <c r="M63" s="15">
        <v>4</v>
      </c>
      <c r="N63" s="15">
        <v>3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3.5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2</v>
      </c>
      <c r="AZ63" s="13">
        <f t="shared" si="20"/>
        <v>18</v>
      </c>
      <c r="BA63" s="14">
        <f t="shared" si="21"/>
        <v>12</v>
      </c>
      <c r="BB63" s="14">
        <f t="shared" si="22"/>
        <v>9</v>
      </c>
      <c r="BC63" s="17">
        <v>13.5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 ht="15">
      <c r="A64" s="12">
        <v>60</v>
      </c>
      <c r="B64" s="12" t="s">
        <v>328</v>
      </c>
      <c r="C64" s="12" t="s">
        <v>329</v>
      </c>
      <c r="D64" s="12" t="s">
        <v>330</v>
      </c>
      <c r="E64" s="12" t="s">
        <v>144</v>
      </c>
      <c r="F64" s="12" t="s">
        <v>135</v>
      </c>
      <c r="G64" s="12" t="s">
        <v>136</v>
      </c>
      <c r="H64" s="13">
        <f t="shared" si="12"/>
        <v>23.625</v>
      </c>
      <c r="I64" s="14">
        <f t="shared" si="13"/>
        <v>9</v>
      </c>
      <c r="J64" s="15">
        <f t="shared" si="14"/>
        <v>6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2</v>
      </c>
      <c r="R64" s="15">
        <v>0</v>
      </c>
      <c r="S64" s="15">
        <v>0</v>
      </c>
      <c r="T64" s="16">
        <f t="shared" si="15"/>
        <v>2</v>
      </c>
      <c r="U64" s="15">
        <v>0</v>
      </c>
      <c r="V64" s="15">
        <v>1</v>
      </c>
      <c r="W64" s="16">
        <v>0.5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14.625</v>
      </c>
      <c r="BA64" s="14">
        <f t="shared" si="21"/>
        <v>12</v>
      </c>
      <c r="BB64" s="14">
        <f t="shared" si="22"/>
        <v>9</v>
      </c>
      <c r="BC64" s="17">
        <v>11.25</v>
      </c>
      <c r="BD64" s="14">
        <v>0</v>
      </c>
      <c r="BE64" s="16">
        <v>0</v>
      </c>
      <c r="BF64" s="15">
        <f t="shared" si="23"/>
        <v>3</v>
      </c>
      <c r="BG64" s="15">
        <v>0</v>
      </c>
      <c r="BH64" s="15">
        <v>3</v>
      </c>
      <c r="BI64" s="16">
        <v>0</v>
      </c>
      <c r="BJ64" s="13">
        <v>2.625</v>
      </c>
      <c r="BK64" s="16">
        <v>0</v>
      </c>
      <c r="BL64" s="13">
        <v>0</v>
      </c>
      <c r="BM64" s="14">
        <v>0</v>
      </c>
      <c r="BN64" s="14">
        <v>2.625</v>
      </c>
      <c r="BO64" s="14">
        <v>0</v>
      </c>
      <c r="BP64" s="13">
        <v>0</v>
      </c>
    </row>
    <row r="65" spans="1:68" ht="15">
      <c r="A65" s="12">
        <v>61</v>
      </c>
      <c r="B65" s="12" t="s">
        <v>331</v>
      </c>
      <c r="C65" s="12" t="s">
        <v>332</v>
      </c>
      <c r="D65" s="12" t="s">
        <v>333</v>
      </c>
      <c r="E65" s="12" t="s">
        <v>187</v>
      </c>
      <c r="F65" s="12" t="s">
        <v>135</v>
      </c>
      <c r="G65" s="12" t="s">
        <v>136</v>
      </c>
      <c r="H65" s="13">
        <f t="shared" si="12"/>
        <v>34.625</v>
      </c>
      <c r="I65" s="14">
        <f t="shared" si="13"/>
        <v>18.625</v>
      </c>
      <c r="J65" s="15">
        <f t="shared" si="14"/>
        <v>10</v>
      </c>
      <c r="K65" s="15">
        <v>6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2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3.5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0.5</v>
      </c>
      <c r="AJ65" s="14">
        <f t="shared" si="17"/>
        <v>3.125</v>
      </c>
      <c r="AK65" s="14">
        <f t="shared" si="18"/>
        <v>1.125</v>
      </c>
      <c r="AL65" s="15">
        <v>0</v>
      </c>
      <c r="AM65" s="16">
        <v>0</v>
      </c>
      <c r="AN65" s="17">
        <v>0</v>
      </c>
      <c r="AO65" s="14">
        <v>0.375</v>
      </c>
      <c r="AP65" s="17">
        <v>0.5</v>
      </c>
      <c r="AQ65" s="14">
        <v>0.25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2</v>
      </c>
      <c r="AW65" s="16">
        <v>0</v>
      </c>
      <c r="AX65" s="17">
        <v>2.5</v>
      </c>
      <c r="AY65" s="16">
        <v>0</v>
      </c>
      <c r="AZ65" s="13">
        <f t="shared" si="20"/>
        <v>16</v>
      </c>
      <c r="BA65" s="14">
        <f t="shared" si="21"/>
        <v>10</v>
      </c>
      <c r="BB65" s="14">
        <f t="shared" si="22"/>
        <v>9</v>
      </c>
      <c r="BC65" s="17">
        <v>20</v>
      </c>
      <c r="BD65" s="14">
        <v>0</v>
      </c>
      <c r="BE65" s="16">
        <v>0</v>
      </c>
      <c r="BF65" s="15">
        <f t="shared" si="23"/>
        <v>1</v>
      </c>
      <c r="BG65" s="15">
        <v>1</v>
      </c>
      <c r="BH65" s="15">
        <v>0</v>
      </c>
      <c r="BI65" s="16">
        <v>0</v>
      </c>
      <c r="BJ65" s="13">
        <v>6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</v>
      </c>
    </row>
    <row r="66" spans="1:68" ht="15">
      <c r="A66" s="12">
        <v>62</v>
      </c>
      <c r="B66" s="12" t="s">
        <v>334</v>
      </c>
      <c r="C66" s="12" t="s">
        <v>335</v>
      </c>
      <c r="D66" s="12" t="s">
        <v>336</v>
      </c>
      <c r="E66" s="12" t="s">
        <v>152</v>
      </c>
      <c r="F66" s="12" t="s">
        <v>135</v>
      </c>
      <c r="G66" s="12" t="s">
        <v>136</v>
      </c>
      <c r="H66" s="13">
        <f t="shared" si="12"/>
        <v>23.3125</v>
      </c>
      <c r="I66" s="14">
        <f t="shared" si="13"/>
        <v>13.5</v>
      </c>
      <c r="J66" s="15">
        <f t="shared" si="14"/>
        <v>7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 t="shared" si="15"/>
        <v>3</v>
      </c>
      <c r="U66" s="15">
        <v>0</v>
      </c>
      <c r="V66" s="15">
        <v>2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0.5</v>
      </c>
      <c r="AZ66" s="13">
        <f t="shared" si="20"/>
        <v>9.8125</v>
      </c>
      <c r="BA66" s="14">
        <f t="shared" si="21"/>
        <v>5.75</v>
      </c>
      <c r="BB66" s="14">
        <f t="shared" si="22"/>
        <v>5.75</v>
      </c>
      <c r="BC66" s="17">
        <v>5.75</v>
      </c>
      <c r="BD66" s="14">
        <v>0</v>
      </c>
      <c r="BE66" s="16">
        <v>0</v>
      </c>
      <c r="BF66" s="15">
        <f t="shared" si="23"/>
        <v>0</v>
      </c>
      <c r="BG66" s="15">
        <v>0</v>
      </c>
      <c r="BH66" s="15">
        <v>0</v>
      </c>
      <c r="BI66" s="16">
        <v>0</v>
      </c>
      <c r="BJ66" s="13">
        <v>4.0625</v>
      </c>
      <c r="BK66" s="16">
        <v>0</v>
      </c>
      <c r="BL66" s="13">
        <v>0</v>
      </c>
      <c r="BM66" s="14">
        <v>0</v>
      </c>
      <c r="BN66" s="14">
        <v>2.75</v>
      </c>
      <c r="BO66" s="14">
        <v>0</v>
      </c>
      <c r="BP66" s="13">
        <v>1.3125</v>
      </c>
    </row>
    <row r="67" spans="1:68" ht="15">
      <c r="A67" s="12">
        <v>63</v>
      </c>
      <c r="B67" s="12" t="s">
        <v>337</v>
      </c>
      <c r="C67" s="12" t="s">
        <v>338</v>
      </c>
      <c r="D67" s="12" t="s">
        <v>339</v>
      </c>
      <c r="E67" s="12" t="s">
        <v>144</v>
      </c>
      <c r="F67" s="12" t="s">
        <v>135</v>
      </c>
      <c r="G67" s="12" t="s">
        <v>136</v>
      </c>
      <c r="H67" s="13">
        <f t="shared" si="12"/>
        <v>26.875</v>
      </c>
      <c r="I67" s="14">
        <f t="shared" si="13"/>
        <v>8.875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3</v>
      </c>
      <c r="U67" s="15">
        <v>0</v>
      </c>
      <c r="V67" s="15">
        <v>2</v>
      </c>
      <c r="W67" s="16">
        <v>0</v>
      </c>
      <c r="X67" s="16">
        <v>1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17"/>
        <v>0.875</v>
      </c>
      <c r="AK67" s="14">
        <f t="shared" si="18"/>
        <v>0.875</v>
      </c>
      <c r="AL67" s="15">
        <v>0</v>
      </c>
      <c r="AM67" s="16">
        <v>0</v>
      </c>
      <c r="AN67" s="17">
        <v>0</v>
      </c>
      <c r="AO67" s="14">
        <v>0</v>
      </c>
      <c r="AP67" s="17">
        <v>0.75</v>
      </c>
      <c r="AQ67" s="14">
        <v>0.125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2</v>
      </c>
      <c r="AZ67" s="13">
        <f t="shared" si="20"/>
        <v>18</v>
      </c>
      <c r="BA67" s="14">
        <f t="shared" si="21"/>
        <v>9</v>
      </c>
      <c r="BB67" s="14">
        <f t="shared" si="22"/>
        <v>6</v>
      </c>
      <c r="BC67" s="17">
        <v>6</v>
      </c>
      <c r="BD67" s="14">
        <v>0</v>
      </c>
      <c r="BE67" s="16">
        <v>0</v>
      </c>
      <c r="BF67" s="15">
        <f t="shared" si="23"/>
        <v>3</v>
      </c>
      <c r="BG67" s="15">
        <v>0</v>
      </c>
      <c r="BH67" s="15">
        <v>3</v>
      </c>
      <c r="BI67" s="16">
        <v>0</v>
      </c>
      <c r="BJ67" s="13">
        <v>9</v>
      </c>
      <c r="BK67" s="16">
        <v>0</v>
      </c>
      <c r="BL67" s="13">
        <v>0</v>
      </c>
      <c r="BM67" s="14">
        <v>6</v>
      </c>
      <c r="BN67" s="14">
        <v>0</v>
      </c>
      <c r="BO67" s="14">
        <v>3</v>
      </c>
      <c r="BP67" s="13">
        <v>0</v>
      </c>
    </row>
    <row r="68" spans="1:68" ht="15">
      <c r="A68" s="12">
        <v>64</v>
      </c>
      <c r="B68" s="12" t="s">
        <v>340</v>
      </c>
      <c r="C68" s="12" t="s">
        <v>341</v>
      </c>
      <c r="D68" s="12" t="s">
        <v>342</v>
      </c>
      <c r="E68" s="12" t="s">
        <v>187</v>
      </c>
      <c r="F68" s="12" t="s">
        <v>135</v>
      </c>
      <c r="G68" s="12" t="s">
        <v>136</v>
      </c>
      <c r="H68" s="13">
        <f t="shared" si="12"/>
        <v>14</v>
      </c>
      <c r="I68" s="14">
        <f t="shared" si="13"/>
        <v>5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0</v>
      </c>
      <c r="U68" s="15"/>
      <c r="V68" s="15"/>
      <c r="W68" s="16"/>
      <c r="X68" s="16"/>
      <c r="Y68" s="15"/>
      <c r="Z68" s="16"/>
      <c r="AA68" s="15"/>
      <c r="AB68" s="16"/>
      <c r="AC68" s="16">
        <f t="shared" si="16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9</v>
      </c>
      <c r="BA68" s="14">
        <f t="shared" si="21"/>
        <v>9</v>
      </c>
      <c r="BB68" s="14">
        <f t="shared" si="22"/>
        <v>9</v>
      </c>
      <c r="BC68" s="17">
        <v>16.5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</v>
      </c>
      <c r="BK68" s="16">
        <v>0</v>
      </c>
      <c r="BL68" s="13">
        <v>0</v>
      </c>
      <c r="BM68" s="14">
        <v>0</v>
      </c>
      <c r="BN68" s="14">
        <v>0</v>
      </c>
      <c r="BO68" s="14">
        <v>0</v>
      </c>
      <c r="BP68" s="13">
        <v>0</v>
      </c>
    </row>
    <row r="69" spans="1:68" ht="15">
      <c r="A69" s="12">
        <v>65</v>
      </c>
      <c r="B69" s="12" t="s">
        <v>343</v>
      </c>
      <c r="C69" s="12" t="s">
        <v>344</v>
      </c>
      <c r="D69" s="12" t="s">
        <v>345</v>
      </c>
      <c r="E69" s="12" t="s">
        <v>173</v>
      </c>
      <c r="F69" s="12" t="s">
        <v>135</v>
      </c>
      <c r="G69" s="12" t="s">
        <v>136</v>
      </c>
      <c r="H69" s="13">
        <f aca="true" t="shared" si="24" ref="H69:H99">I69+AZ69</f>
        <v>29.1</v>
      </c>
      <c r="I69" s="14">
        <f aca="true" t="shared" si="25" ref="I69:I99">MIN(J69+T69+AC69+AJ69+AY69,$I$3)</f>
        <v>11</v>
      </c>
      <c r="J69" s="15">
        <f aca="true" t="shared" si="26" ref="J69:J99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aca="true" t="shared" si="27" ref="T69:T99">MIN(SUM(U69:AB69),$T$3)</f>
        <v>4</v>
      </c>
      <c r="U69" s="15">
        <v>0</v>
      </c>
      <c r="V69" s="15">
        <v>2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</v>
      </c>
      <c r="AC69" s="16">
        <f aca="true" t="shared" si="28" ref="AC69:AC99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aca="true" t="shared" si="29" ref="AJ69:AJ99">MIN(AK69+AV69,$AJ$3)</f>
        <v>0</v>
      </c>
      <c r="AK69" s="14">
        <f aca="true" t="shared" si="30" ref="AK69:AK99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aca="true" t="shared" si="31" ref="AV69:AV99">MIN(SUM(AW69:AX69),$AV$3)</f>
        <v>0</v>
      </c>
      <c r="AW69" s="16">
        <v>0</v>
      </c>
      <c r="AX69" s="17">
        <v>0</v>
      </c>
      <c r="AY69" s="16">
        <v>0</v>
      </c>
      <c r="AZ69" s="13">
        <f aca="true" t="shared" si="32" ref="AZ69:AZ99">MIN(BA69+BI69+BJ69,$AZ$3)</f>
        <v>18.1</v>
      </c>
      <c r="BA69" s="14">
        <f aca="true" t="shared" si="33" ref="BA69:BA99">MIN(BB69+BE69+BF69,$BA$3)</f>
        <v>12.35</v>
      </c>
      <c r="BB69" s="14">
        <f aca="true" t="shared" si="34" ref="BB69:BB99">MIN(SUM(BC69:BD69),$BB$3)</f>
        <v>6.75</v>
      </c>
      <c r="BC69" s="17">
        <v>6.75</v>
      </c>
      <c r="BD69" s="14">
        <v>0</v>
      </c>
      <c r="BE69" s="16">
        <v>1.6</v>
      </c>
      <c r="BF69" s="15">
        <f aca="true" t="shared" si="35" ref="BF69:BF99">MIN(SUM(BG69:BH69),$BF$3)</f>
        <v>4</v>
      </c>
      <c r="BG69" s="15">
        <v>2</v>
      </c>
      <c r="BH69" s="15">
        <v>3</v>
      </c>
      <c r="BI69" s="16">
        <v>0</v>
      </c>
      <c r="BJ69" s="13">
        <v>5.75</v>
      </c>
      <c r="BK69" s="16">
        <v>0</v>
      </c>
      <c r="BL69" s="13">
        <v>0</v>
      </c>
      <c r="BM69" s="14">
        <v>1.875</v>
      </c>
      <c r="BN69" s="14">
        <v>3.875</v>
      </c>
      <c r="BO69" s="14">
        <v>0</v>
      </c>
      <c r="BP69" s="13">
        <v>0</v>
      </c>
    </row>
    <row r="70" spans="1:68" ht="15">
      <c r="A70" s="12">
        <v>66</v>
      </c>
      <c r="B70" s="12" t="s">
        <v>346</v>
      </c>
      <c r="C70" s="12" t="s">
        <v>347</v>
      </c>
      <c r="D70" s="12" t="s">
        <v>348</v>
      </c>
      <c r="E70" s="12" t="s">
        <v>144</v>
      </c>
      <c r="F70" s="12" t="s">
        <v>135</v>
      </c>
      <c r="G70" s="12" t="s">
        <v>136</v>
      </c>
      <c r="H70" s="13">
        <f t="shared" si="24"/>
        <v>32.175</v>
      </c>
      <c r="I70" s="14">
        <f t="shared" si="25"/>
        <v>10.925</v>
      </c>
      <c r="J70" s="15">
        <f t="shared" si="26"/>
        <v>7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27"/>
        <v>2.3</v>
      </c>
      <c r="U70" s="15">
        <v>0</v>
      </c>
      <c r="V70" s="15">
        <v>1</v>
      </c>
      <c r="W70" s="16">
        <v>1</v>
      </c>
      <c r="X70" s="16">
        <v>0.3</v>
      </c>
      <c r="Y70" s="15">
        <v>0</v>
      </c>
      <c r="Z70" s="16">
        <v>0</v>
      </c>
      <c r="AA70" s="15">
        <v>0</v>
      </c>
      <c r="AB70" s="16">
        <v>0</v>
      </c>
      <c r="AC70" s="16">
        <f t="shared" si="28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29"/>
        <v>0.625</v>
      </c>
      <c r="AK70" s="14">
        <f t="shared" si="30"/>
        <v>0.625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0.625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21.25</v>
      </c>
      <c r="BA70" s="14">
        <f t="shared" si="33"/>
        <v>11.75</v>
      </c>
      <c r="BB70" s="14">
        <f t="shared" si="34"/>
        <v>7.75</v>
      </c>
      <c r="BC70" s="17">
        <v>7.75</v>
      </c>
      <c r="BD70" s="14">
        <v>0</v>
      </c>
      <c r="BE70" s="16">
        <v>0</v>
      </c>
      <c r="BF70" s="15">
        <f t="shared" si="35"/>
        <v>4</v>
      </c>
      <c r="BG70" s="15">
        <v>2</v>
      </c>
      <c r="BH70" s="15">
        <v>3</v>
      </c>
      <c r="BI70" s="16">
        <v>0</v>
      </c>
      <c r="BJ70" s="13">
        <v>9.5</v>
      </c>
      <c r="BK70" s="16">
        <v>6</v>
      </c>
      <c r="BL70" s="13">
        <v>0</v>
      </c>
      <c r="BM70" s="14">
        <v>0</v>
      </c>
      <c r="BN70" s="14">
        <v>0</v>
      </c>
      <c r="BO70" s="14">
        <v>2.875</v>
      </c>
      <c r="BP70" s="13">
        <v>0.625</v>
      </c>
    </row>
    <row r="71" spans="1:68" ht="15">
      <c r="A71" s="12">
        <v>67</v>
      </c>
      <c r="B71" s="12" t="s">
        <v>349</v>
      </c>
      <c r="C71" s="12" t="s">
        <v>350</v>
      </c>
      <c r="D71" s="12" t="s">
        <v>351</v>
      </c>
      <c r="E71" s="12" t="s">
        <v>134</v>
      </c>
      <c r="F71" s="12" t="s">
        <v>135</v>
      </c>
      <c r="G71" s="12" t="s">
        <v>136</v>
      </c>
      <c r="H71" s="13">
        <f t="shared" si="24"/>
        <v>40.5875</v>
      </c>
      <c r="I71" s="14">
        <f t="shared" si="25"/>
        <v>19.5</v>
      </c>
      <c r="J71" s="15">
        <f t="shared" si="26"/>
        <v>10</v>
      </c>
      <c r="K71" s="15">
        <v>6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3.5</v>
      </c>
      <c r="U71" s="15">
        <v>0</v>
      </c>
      <c r="V71" s="15">
        <v>2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0.5</v>
      </c>
      <c r="AC71" s="16">
        <f t="shared" si="28"/>
        <v>2</v>
      </c>
      <c r="AD71" s="15">
        <v>0</v>
      </c>
      <c r="AE71" s="15">
        <v>2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29"/>
        <v>4</v>
      </c>
      <c r="AK71" s="14">
        <f t="shared" si="30"/>
        <v>2</v>
      </c>
      <c r="AL71" s="15">
        <v>0</v>
      </c>
      <c r="AM71" s="16">
        <v>2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2</v>
      </c>
      <c r="AW71" s="16">
        <v>1.5</v>
      </c>
      <c r="AX71" s="17">
        <v>1.25</v>
      </c>
      <c r="AY71" s="16">
        <v>0</v>
      </c>
      <c r="AZ71" s="13">
        <f t="shared" si="32"/>
        <v>21.0875</v>
      </c>
      <c r="BA71" s="14">
        <f t="shared" si="33"/>
        <v>11.4</v>
      </c>
      <c r="BB71" s="14">
        <f t="shared" si="34"/>
        <v>9</v>
      </c>
      <c r="BC71" s="17">
        <v>14.25</v>
      </c>
      <c r="BD71" s="14">
        <v>0</v>
      </c>
      <c r="BE71" s="16">
        <v>0.4</v>
      </c>
      <c r="BF71" s="15">
        <f t="shared" si="35"/>
        <v>2</v>
      </c>
      <c r="BG71" s="15">
        <v>0</v>
      </c>
      <c r="BH71" s="15">
        <v>2</v>
      </c>
      <c r="BI71" s="16">
        <v>0</v>
      </c>
      <c r="BJ71" s="13">
        <v>9.6875</v>
      </c>
      <c r="BK71" s="16">
        <v>0</v>
      </c>
      <c r="BL71" s="13">
        <v>3.0625</v>
      </c>
      <c r="BM71" s="14">
        <v>6</v>
      </c>
      <c r="BN71" s="14">
        <v>0</v>
      </c>
      <c r="BO71" s="14">
        <v>0.125</v>
      </c>
      <c r="BP71" s="13">
        <v>0.5</v>
      </c>
    </row>
    <row r="72" spans="1:68" ht="15">
      <c r="A72" s="12">
        <v>68</v>
      </c>
      <c r="B72" s="12" t="s">
        <v>352</v>
      </c>
      <c r="C72" s="12" t="s">
        <v>353</v>
      </c>
      <c r="D72" s="12" t="s">
        <v>354</v>
      </c>
      <c r="E72" s="12" t="s">
        <v>173</v>
      </c>
      <c r="F72" s="12" t="s">
        <v>135</v>
      </c>
      <c r="G72" s="12" t="s">
        <v>136</v>
      </c>
      <c r="H72" s="13">
        <f t="shared" si="24"/>
        <v>32.125</v>
      </c>
      <c r="I72" s="14">
        <f t="shared" si="25"/>
        <v>18</v>
      </c>
      <c r="J72" s="15">
        <f t="shared" si="26"/>
        <v>10</v>
      </c>
      <c r="K72" s="15">
        <v>6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2</v>
      </c>
      <c r="U72" s="15">
        <v>0</v>
      </c>
      <c r="V72" s="15">
        <v>1</v>
      </c>
      <c r="W72" s="16">
        <v>1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28"/>
        <v>3</v>
      </c>
      <c r="AD72" s="15">
        <v>0</v>
      </c>
      <c r="AE72" s="15">
        <v>2</v>
      </c>
      <c r="AF72" s="15">
        <v>0</v>
      </c>
      <c r="AG72" s="15">
        <v>0</v>
      </c>
      <c r="AH72" s="15">
        <v>1</v>
      </c>
      <c r="AI72" s="16">
        <v>0</v>
      </c>
      <c r="AJ72" s="14">
        <f t="shared" si="29"/>
        <v>2.5</v>
      </c>
      <c r="AK72" s="14">
        <f t="shared" si="30"/>
        <v>2.5</v>
      </c>
      <c r="AL72" s="15">
        <v>0</v>
      </c>
      <c r="AM72" s="16">
        <v>0</v>
      </c>
      <c r="AN72" s="17">
        <v>0</v>
      </c>
      <c r="AO72" s="14">
        <v>0</v>
      </c>
      <c r="AP72" s="17">
        <v>1.75</v>
      </c>
      <c r="AQ72" s="14">
        <v>0.75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</v>
      </c>
      <c r="AW72" s="16">
        <v>0</v>
      </c>
      <c r="AX72" s="17">
        <v>0</v>
      </c>
      <c r="AY72" s="16">
        <v>0.5</v>
      </c>
      <c r="AZ72" s="13">
        <f t="shared" si="32"/>
        <v>14.125</v>
      </c>
      <c r="BA72" s="14">
        <f t="shared" si="33"/>
        <v>13</v>
      </c>
      <c r="BB72" s="14">
        <f t="shared" si="34"/>
        <v>9</v>
      </c>
      <c r="BC72" s="17">
        <v>16</v>
      </c>
      <c r="BD72" s="14">
        <v>8</v>
      </c>
      <c r="BE72" s="16">
        <v>0.4</v>
      </c>
      <c r="BF72" s="15">
        <f t="shared" si="35"/>
        <v>4</v>
      </c>
      <c r="BG72" s="15">
        <v>2</v>
      </c>
      <c r="BH72" s="15">
        <v>3</v>
      </c>
      <c r="BI72" s="16">
        <v>0</v>
      </c>
      <c r="BJ72" s="13">
        <v>1.125</v>
      </c>
      <c r="BK72" s="16">
        <v>0</v>
      </c>
      <c r="BL72" s="13">
        <v>0</v>
      </c>
      <c r="BM72" s="14">
        <v>0.75</v>
      </c>
      <c r="BN72" s="14">
        <v>0</v>
      </c>
      <c r="BO72" s="14">
        <v>0.375</v>
      </c>
      <c r="BP72" s="13">
        <v>0</v>
      </c>
    </row>
    <row r="73" spans="1:68" ht="15">
      <c r="A73" s="12">
        <v>69</v>
      </c>
      <c r="B73" s="12" t="s">
        <v>355</v>
      </c>
      <c r="C73" s="12" t="s">
        <v>356</v>
      </c>
      <c r="D73" s="12" t="s">
        <v>357</v>
      </c>
      <c r="E73" s="12" t="s">
        <v>208</v>
      </c>
      <c r="F73" s="12" t="s">
        <v>135</v>
      </c>
      <c r="G73" s="12" t="s">
        <v>136</v>
      </c>
      <c r="H73" s="13">
        <f t="shared" si="24"/>
        <v>14.825</v>
      </c>
      <c r="I73" s="14">
        <f t="shared" si="25"/>
        <v>7.2</v>
      </c>
      <c r="J73" s="15">
        <f t="shared" si="26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2.2</v>
      </c>
      <c r="U73" s="15">
        <v>0</v>
      </c>
      <c r="V73" s="15">
        <v>0</v>
      </c>
      <c r="W73" s="16">
        <v>1</v>
      </c>
      <c r="X73" s="16">
        <v>0.7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 t="shared" si="29"/>
        <v>0</v>
      </c>
      <c r="AK73" s="14">
        <f t="shared" si="30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7.625</v>
      </c>
      <c r="BA73" s="14">
        <f t="shared" si="33"/>
        <v>5.25</v>
      </c>
      <c r="BB73" s="14">
        <f t="shared" si="34"/>
        <v>1.25</v>
      </c>
      <c r="BC73" s="17">
        <v>1.25</v>
      </c>
      <c r="BD73" s="14">
        <v>0</v>
      </c>
      <c r="BE73" s="16">
        <v>0</v>
      </c>
      <c r="BF73" s="15">
        <f t="shared" si="35"/>
        <v>4</v>
      </c>
      <c r="BG73" s="15">
        <v>2</v>
      </c>
      <c r="BH73" s="15">
        <v>2</v>
      </c>
      <c r="BI73" s="16">
        <v>0</v>
      </c>
      <c r="BJ73" s="13">
        <v>2.375</v>
      </c>
      <c r="BK73" s="16">
        <v>0</v>
      </c>
      <c r="BL73" s="13">
        <v>0</v>
      </c>
      <c r="BM73" s="14">
        <v>0</v>
      </c>
      <c r="BN73" s="14">
        <v>0.625</v>
      </c>
      <c r="BO73" s="14">
        <v>0</v>
      </c>
      <c r="BP73" s="13">
        <v>1.75</v>
      </c>
    </row>
    <row r="74" spans="1:68" ht="15">
      <c r="A74" s="12">
        <v>70</v>
      </c>
      <c r="B74" s="12" t="s">
        <v>358</v>
      </c>
      <c r="C74" s="12" t="s">
        <v>359</v>
      </c>
      <c r="D74" s="12" t="s">
        <v>360</v>
      </c>
      <c r="E74" s="12" t="s">
        <v>152</v>
      </c>
      <c r="F74" s="12" t="s">
        <v>135</v>
      </c>
      <c r="G74" s="12" t="s">
        <v>136</v>
      </c>
      <c r="H74" s="13">
        <f t="shared" si="24"/>
        <v>17.625</v>
      </c>
      <c r="I74" s="14">
        <f t="shared" si="25"/>
        <v>1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1</v>
      </c>
      <c r="U74" s="15">
        <v>0</v>
      </c>
      <c r="V74" s="15">
        <v>0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16.625</v>
      </c>
      <c r="BA74" s="14">
        <f t="shared" si="33"/>
        <v>12</v>
      </c>
      <c r="BB74" s="14">
        <f t="shared" si="34"/>
        <v>9</v>
      </c>
      <c r="BC74" s="17">
        <v>19.75</v>
      </c>
      <c r="BD74" s="14">
        <v>0</v>
      </c>
      <c r="BE74" s="16">
        <v>0</v>
      </c>
      <c r="BF74" s="15">
        <f t="shared" si="35"/>
        <v>3</v>
      </c>
      <c r="BG74" s="15">
        <v>0</v>
      </c>
      <c r="BH74" s="15">
        <v>3</v>
      </c>
      <c r="BI74" s="16">
        <v>0</v>
      </c>
      <c r="BJ74" s="13">
        <v>4.625</v>
      </c>
      <c r="BK74" s="16">
        <v>0</v>
      </c>
      <c r="BL74" s="13">
        <v>0</v>
      </c>
      <c r="BM74" s="14">
        <v>0</v>
      </c>
      <c r="BN74" s="14">
        <v>4</v>
      </c>
      <c r="BO74" s="14">
        <v>0.625</v>
      </c>
      <c r="BP74" s="13">
        <v>0</v>
      </c>
    </row>
    <row r="75" spans="1:68" ht="15">
      <c r="A75" s="12">
        <v>71</v>
      </c>
      <c r="B75" s="12" t="s">
        <v>361</v>
      </c>
      <c r="C75" s="12" t="s">
        <v>362</v>
      </c>
      <c r="D75" s="12" t="s">
        <v>363</v>
      </c>
      <c r="E75" s="12" t="s">
        <v>173</v>
      </c>
      <c r="F75" s="12" t="s">
        <v>135</v>
      </c>
      <c r="G75" s="12" t="s">
        <v>136</v>
      </c>
      <c r="H75" s="13">
        <f t="shared" si="24"/>
        <v>25.5</v>
      </c>
      <c r="I75" s="14">
        <f t="shared" si="25"/>
        <v>7.5</v>
      </c>
      <c r="J75" s="15">
        <f t="shared" si="26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3.5</v>
      </c>
      <c r="U75" s="15">
        <v>0</v>
      </c>
      <c r="V75" s="15">
        <v>2</v>
      </c>
      <c r="W75" s="16">
        <v>0.5</v>
      </c>
      <c r="X75" s="16">
        <v>0</v>
      </c>
      <c r="Y75" s="15">
        <v>0</v>
      </c>
      <c r="Z75" s="16">
        <v>1</v>
      </c>
      <c r="AA75" s="15">
        <v>0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18</v>
      </c>
      <c r="BA75" s="14">
        <f t="shared" si="33"/>
        <v>12</v>
      </c>
      <c r="BB75" s="14">
        <f t="shared" si="34"/>
        <v>9</v>
      </c>
      <c r="BC75" s="17">
        <v>20.75</v>
      </c>
      <c r="BD75" s="14">
        <v>0</v>
      </c>
      <c r="BE75" s="16">
        <v>0</v>
      </c>
      <c r="BF75" s="15">
        <f t="shared" si="35"/>
        <v>3</v>
      </c>
      <c r="BG75" s="15">
        <v>0</v>
      </c>
      <c r="BH75" s="15">
        <v>3</v>
      </c>
      <c r="BI75" s="16">
        <v>0</v>
      </c>
      <c r="BJ75" s="13">
        <v>6</v>
      </c>
      <c r="BK75" s="16">
        <v>0</v>
      </c>
      <c r="BL75" s="13">
        <v>0</v>
      </c>
      <c r="BM75" s="14">
        <v>6</v>
      </c>
      <c r="BN75" s="14">
        <v>0</v>
      </c>
      <c r="BO75" s="14">
        <v>0</v>
      </c>
      <c r="BP75" s="13">
        <v>0</v>
      </c>
    </row>
    <row r="76" spans="1:68" ht="15">
      <c r="A76" s="12">
        <v>72</v>
      </c>
      <c r="B76" s="12" t="s">
        <v>364</v>
      </c>
      <c r="C76" s="12" t="s">
        <v>365</v>
      </c>
      <c r="D76" s="12" t="s">
        <v>366</v>
      </c>
      <c r="E76" s="12" t="s">
        <v>173</v>
      </c>
      <c r="F76" s="12" t="s">
        <v>135</v>
      </c>
      <c r="G76" s="12" t="s">
        <v>136</v>
      </c>
      <c r="H76" s="13">
        <f t="shared" si="24"/>
        <v>31.1</v>
      </c>
      <c r="I76" s="14">
        <f t="shared" si="25"/>
        <v>10</v>
      </c>
      <c r="J76" s="15">
        <f t="shared" si="26"/>
        <v>6</v>
      </c>
      <c r="K76" s="15">
        <v>6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2</v>
      </c>
      <c r="U76" s="15">
        <v>0</v>
      </c>
      <c r="V76" s="15">
        <v>1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1</v>
      </c>
      <c r="AK76" s="14">
        <f t="shared" si="30"/>
        <v>1</v>
      </c>
      <c r="AL76" s="15">
        <v>0</v>
      </c>
      <c r="AM76" s="16">
        <v>0.5</v>
      </c>
      <c r="AN76" s="17">
        <v>0</v>
      </c>
      <c r="AO76" s="14">
        <v>0</v>
      </c>
      <c r="AP76" s="17">
        <v>0</v>
      </c>
      <c r="AQ76" s="14">
        <v>0.5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</v>
      </c>
      <c r="AW76" s="16">
        <v>0</v>
      </c>
      <c r="AX76" s="17">
        <v>0</v>
      </c>
      <c r="AY76" s="16">
        <v>1</v>
      </c>
      <c r="AZ76" s="13">
        <f t="shared" si="32"/>
        <v>21.1</v>
      </c>
      <c r="BA76" s="14">
        <f t="shared" si="33"/>
        <v>12.1</v>
      </c>
      <c r="BB76" s="14">
        <f t="shared" si="34"/>
        <v>9</v>
      </c>
      <c r="BC76" s="17">
        <v>24.75</v>
      </c>
      <c r="BD76" s="14">
        <v>0</v>
      </c>
      <c r="BE76" s="16">
        <v>0.1</v>
      </c>
      <c r="BF76" s="15">
        <f t="shared" si="35"/>
        <v>3</v>
      </c>
      <c r="BG76" s="15">
        <v>0</v>
      </c>
      <c r="BH76" s="15">
        <v>3</v>
      </c>
      <c r="BI76" s="16">
        <v>0</v>
      </c>
      <c r="BJ76" s="13">
        <v>9</v>
      </c>
      <c r="BK76" s="16">
        <v>0</v>
      </c>
      <c r="BL76" s="13">
        <v>0</v>
      </c>
      <c r="BM76" s="14">
        <v>6</v>
      </c>
      <c r="BN76" s="14">
        <v>0</v>
      </c>
      <c r="BO76" s="14">
        <v>3</v>
      </c>
      <c r="BP76" s="13">
        <v>0</v>
      </c>
    </row>
    <row r="77" spans="1:68" ht="15">
      <c r="A77" s="12">
        <v>73</v>
      </c>
      <c r="B77" s="12" t="s">
        <v>367</v>
      </c>
      <c r="C77" s="12" t="s">
        <v>368</v>
      </c>
      <c r="D77" s="12" t="s">
        <v>369</v>
      </c>
      <c r="E77" s="12" t="s">
        <v>183</v>
      </c>
      <c r="F77" s="12" t="s">
        <v>135</v>
      </c>
      <c r="G77" s="12" t="s">
        <v>136</v>
      </c>
      <c r="H77" s="13">
        <f t="shared" si="24"/>
        <v>21.5</v>
      </c>
      <c r="I77" s="14">
        <f t="shared" si="25"/>
        <v>8.5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1.5</v>
      </c>
      <c r="U77" s="15">
        <v>0</v>
      </c>
      <c r="V77" s="15">
        <v>0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13</v>
      </c>
      <c r="BA77" s="14">
        <f t="shared" si="33"/>
        <v>13</v>
      </c>
      <c r="BB77" s="14">
        <f t="shared" si="34"/>
        <v>9</v>
      </c>
      <c r="BC77" s="17">
        <v>14.25</v>
      </c>
      <c r="BD77" s="14">
        <v>0</v>
      </c>
      <c r="BE77" s="16">
        <v>0.3</v>
      </c>
      <c r="BF77" s="15">
        <f t="shared" si="35"/>
        <v>4</v>
      </c>
      <c r="BG77" s="15">
        <v>1</v>
      </c>
      <c r="BH77" s="15">
        <v>3</v>
      </c>
      <c r="BI77" s="16">
        <v>0</v>
      </c>
      <c r="BJ77" s="13">
        <v>0</v>
      </c>
      <c r="BK77" s="16">
        <v>0</v>
      </c>
      <c r="BL77" s="13">
        <v>0</v>
      </c>
      <c r="BM77" s="14">
        <v>0</v>
      </c>
      <c r="BN77" s="14">
        <v>0</v>
      </c>
      <c r="BO77" s="14">
        <v>0</v>
      </c>
      <c r="BP77" s="13">
        <v>0</v>
      </c>
    </row>
    <row r="78" spans="1:68" ht="15">
      <c r="A78" s="12">
        <v>74</v>
      </c>
      <c r="B78" s="12" t="s">
        <v>370</v>
      </c>
      <c r="C78" s="12" t="s">
        <v>371</v>
      </c>
      <c r="D78" s="12" t="s">
        <v>372</v>
      </c>
      <c r="E78" s="12" t="s">
        <v>187</v>
      </c>
      <c r="F78" s="12" t="s">
        <v>135</v>
      </c>
      <c r="G78" s="12" t="s">
        <v>136</v>
      </c>
      <c r="H78" s="13">
        <f t="shared" si="24"/>
        <v>21.7</v>
      </c>
      <c r="I78" s="14">
        <f t="shared" si="25"/>
        <v>8.7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2.7</v>
      </c>
      <c r="U78" s="15">
        <v>0</v>
      </c>
      <c r="V78" s="15">
        <v>0</v>
      </c>
      <c r="W78" s="16">
        <v>0</v>
      </c>
      <c r="X78" s="16">
        <v>0.7</v>
      </c>
      <c r="Y78" s="15">
        <v>1</v>
      </c>
      <c r="Z78" s="16">
        <v>0</v>
      </c>
      <c r="AA78" s="15">
        <v>1</v>
      </c>
      <c r="AB78" s="16">
        <v>0</v>
      </c>
      <c r="AC78" s="16">
        <f t="shared" si="28"/>
        <v>1</v>
      </c>
      <c r="AD78" s="15">
        <v>0</v>
      </c>
      <c r="AE78" s="15">
        <v>0</v>
      </c>
      <c r="AF78" s="15">
        <v>1</v>
      </c>
      <c r="AG78" s="15">
        <v>0</v>
      </c>
      <c r="AH78" s="15">
        <v>0</v>
      </c>
      <c r="AI78" s="16">
        <v>0</v>
      </c>
      <c r="AJ78" s="14">
        <f t="shared" si="29"/>
        <v>1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1</v>
      </c>
      <c r="AW78" s="16">
        <v>1</v>
      </c>
      <c r="AX78" s="17">
        <v>0</v>
      </c>
      <c r="AY78" s="16">
        <v>0</v>
      </c>
      <c r="AZ78" s="13">
        <f t="shared" si="32"/>
        <v>13</v>
      </c>
      <c r="BA78" s="14">
        <f t="shared" si="33"/>
        <v>13</v>
      </c>
      <c r="BB78" s="14">
        <f t="shared" si="34"/>
        <v>9</v>
      </c>
      <c r="BC78" s="17">
        <v>20.25</v>
      </c>
      <c r="BD78" s="14">
        <v>1.125</v>
      </c>
      <c r="BE78" s="16">
        <v>5</v>
      </c>
      <c r="BF78" s="15">
        <f t="shared" si="35"/>
        <v>0</v>
      </c>
      <c r="BG78" s="15">
        <v>0</v>
      </c>
      <c r="BH78" s="15">
        <v>0</v>
      </c>
      <c r="BI78" s="16">
        <v>0</v>
      </c>
      <c r="BJ78" s="13">
        <v>0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</v>
      </c>
    </row>
    <row r="79" spans="1:68" ht="15">
      <c r="A79" s="12">
        <v>75</v>
      </c>
      <c r="B79" s="12" t="s">
        <v>373</v>
      </c>
      <c r="C79" s="12" t="s">
        <v>374</v>
      </c>
      <c r="D79" s="12" t="s">
        <v>375</v>
      </c>
      <c r="E79" s="12" t="s">
        <v>140</v>
      </c>
      <c r="F79" s="12" t="s">
        <v>135</v>
      </c>
      <c r="G79" s="12" t="s">
        <v>136</v>
      </c>
      <c r="H79" s="13">
        <f t="shared" si="24"/>
        <v>21.75</v>
      </c>
      <c r="I79" s="14">
        <f t="shared" si="25"/>
        <v>3</v>
      </c>
      <c r="J79" s="15">
        <f t="shared" si="26"/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 t="shared" si="27"/>
        <v>2</v>
      </c>
      <c r="U79" s="15">
        <v>0</v>
      </c>
      <c r="V79" s="15">
        <v>0</v>
      </c>
      <c r="W79" s="16">
        <v>1</v>
      </c>
      <c r="X79" s="16">
        <v>0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1</v>
      </c>
      <c r="AK79" s="14">
        <f t="shared" si="30"/>
        <v>1</v>
      </c>
      <c r="AL79" s="15">
        <v>0</v>
      </c>
      <c r="AM79" s="16">
        <v>1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31"/>
        <v>0</v>
      </c>
      <c r="AW79" s="16">
        <v>0</v>
      </c>
      <c r="AX79" s="17">
        <v>0</v>
      </c>
      <c r="AY79" s="16">
        <v>0</v>
      </c>
      <c r="AZ79" s="13">
        <f t="shared" si="32"/>
        <v>18.75</v>
      </c>
      <c r="BA79" s="14">
        <f t="shared" si="33"/>
        <v>12</v>
      </c>
      <c r="BB79" s="14">
        <f t="shared" si="34"/>
        <v>9</v>
      </c>
      <c r="BC79" s="17">
        <v>15.5</v>
      </c>
      <c r="BD79" s="14">
        <v>0</v>
      </c>
      <c r="BE79" s="16">
        <v>0</v>
      </c>
      <c r="BF79" s="15">
        <f t="shared" si="35"/>
        <v>3</v>
      </c>
      <c r="BG79" s="15">
        <v>0</v>
      </c>
      <c r="BH79" s="15">
        <v>3</v>
      </c>
      <c r="BI79" s="16">
        <v>0</v>
      </c>
      <c r="BJ79" s="13">
        <v>6.75</v>
      </c>
      <c r="BK79" s="16">
        <v>0</v>
      </c>
      <c r="BL79" s="13">
        <v>0</v>
      </c>
      <c r="BM79" s="14">
        <v>6</v>
      </c>
      <c r="BN79" s="14">
        <v>0</v>
      </c>
      <c r="BO79" s="14">
        <v>0</v>
      </c>
      <c r="BP79" s="13">
        <v>0.75</v>
      </c>
    </row>
    <row r="80" spans="1:68" ht="15">
      <c r="A80" s="12">
        <v>76</v>
      </c>
      <c r="B80" s="12" t="s">
        <v>376</v>
      </c>
      <c r="C80" s="12" t="s">
        <v>377</v>
      </c>
      <c r="D80" s="12" t="s">
        <v>378</v>
      </c>
      <c r="E80" s="12" t="s">
        <v>140</v>
      </c>
      <c r="F80" s="12" t="s">
        <v>135</v>
      </c>
      <c r="G80" s="12" t="s">
        <v>136</v>
      </c>
      <c r="H80" s="13">
        <f t="shared" si="24"/>
        <v>18</v>
      </c>
      <c r="I80" s="14">
        <f t="shared" si="25"/>
        <v>3</v>
      </c>
      <c r="J80" s="15">
        <f t="shared" si="26"/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f t="shared" si="27"/>
        <v>1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2</v>
      </c>
      <c r="AK80" s="14">
        <f t="shared" si="30"/>
        <v>2</v>
      </c>
      <c r="AL80" s="15">
        <v>0</v>
      </c>
      <c r="AM80" s="16">
        <v>2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15</v>
      </c>
      <c r="BA80" s="14">
        <f t="shared" si="33"/>
        <v>9</v>
      </c>
      <c r="BB80" s="14">
        <f t="shared" si="34"/>
        <v>9</v>
      </c>
      <c r="BC80" s="17">
        <v>14.25</v>
      </c>
      <c r="BD80" s="14">
        <v>0</v>
      </c>
      <c r="BE80" s="16">
        <v>0</v>
      </c>
      <c r="BF80" s="15">
        <f t="shared" si="35"/>
        <v>0</v>
      </c>
      <c r="BG80" s="15">
        <v>0</v>
      </c>
      <c r="BH80" s="15">
        <v>0</v>
      </c>
      <c r="BI80" s="16">
        <v>0</v>
      </c>
      <c r="BJ80" s="13">
        <v>6</v>
      </c>
      <c r="BK80" s="16">
        <v>0</v>
      </c>
      <c r="BL80" s="13">
        <v>0</v>
      </c>
      <c r="BM80" s="14">
        <v>6</v>
      </c>
      <c r="BN80" s="14">
        <v>0</v>
      </c>
      <c r="BO80" s="14">
        <v>0</v>
      </c>
      <c r="BP80" s="13">
        <v>0</v>
      </c>
    </row>
    <row r="81" spans="1:68" ht="15">
      <c r="A81" s="12">
        <v>77</v>
      </c>
      <c r="B81" s="12" t="s">
        <v>379</v>
      </c>
      <c r="C81" s="12" t="s">
        <v>380</v>
      </c>
      <c r="D81" s="12" t="s">
        <v>381</v>
      </c>
      <c r="E81" s="12" t="s">
        <v>321</v>
      </c>
      <c r="F81" s="12" t="s">
        <v>135</v>
      </c>
      <c r="G81" s="12" t="s">
        <v>136</v>
      </c>
      <c r="H81" s="13">
        <f t="shared" si="24"/>
        <v>18</v>
      </c>
      <c r="I81" s="14">
        <f t="shared" si="25"/>
        <v>1.25</v>
      </c>
      <c r="J81" s="15">
        <f t="shared" si="26"/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 t="shared" si="27"/>
        <v>1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0</v>
      </c>
      <c r="AD81" s="15"/>
      <c r="AE81" s="15"/>
      <c r="AF81" s="15"/>
      <c r="AG81" s="15"/>
      <c r="AH81" s="15"/>
      <c r="AI81" s="16"/>
      <c r="AJ81" s="14">
        <f t="shared" si="29"/>
        <v>0.25</v>
      </c>
      <c r="AK81" s="14">
        <f t="shared" si="30"/>
        <v>0.25</v>
      </c>
      <c r="AL81" s="15">
        <v>0</v>
      </c>
      <c r="AM81" s="16">
        <v>0</v>
      </c>
      <c r="AN81" s="17">
        <v>0</v>
      </c>
      <c r="AO81" s="14">
        <v>0</v>
      </c>
      <c r="AP81" s="17">
        <v>0.25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16.75</v>
      </c>
      <c r="BA81" s="14">
        <f t="shared" si="33"/>
        <v>12</v>
      </c>
      <c r="BB81" s="14">
        <f t="shared" si="34"/>
        <v>9</v>
      </c>
      <c r="BC81" s="17">
        <v>11</v>
      </c>
      <c r="BD81" s="14">
        <v>0</v>
      </c>
      <c r="BE81" s="16">
        <v>0</v>
      </c>
      <c r="BF81" s="15">
        <f t="shared" si="35"/>
        <v>3</v>
      </c>
      <c r="BG81" s="15">
        <v>0</v>
      </c>
      <c r="BH81" s="15">
        <v>3</v>
      </c>
      <c r="BI81" s="16">
        <v>0</v>
      </c>
      <c r="BJ81" s="13">
        <v>4.75</v>
      </c>
      <c r="BK81" s="16">
        <v>0</v>
      </c>
      <c r="BL81" s="13">
        <v>0</v>
      </c>
      <c r="BM81" s="14">
        <v>3.375</v>
      </c>
      <c r="BN81" s="14">
        <v>0</v>
      </c>
      <c r="BO81" s="14">
        <v>1.375</v>
      </c>
      <c r="BP81" s="13">
        <v>0</v>
      </c>
    </row>
    <row r="82" spans="1:68" ht="15">
      <c r="A82" s="12">
        <v>78</v>
      </c>
      <c r="B82" s="12" t="s">
        <v>382</v>
      </c>
      <c r="C82" s="12" t="s">
        <v>383</v>
      </c>
      <c r="D82" s="12" t="s">
        <v>384</v>
      </c>
      <c r="E82" s="12" t="s">
        <v>144</v>
      </c>
      <c r="F82" s="12" t="s">
        <v>135</v>
      </c>
      <c r="G82" s="12" t="s">
        <v>136</v>
      </c>
      <c r="H82" s="13">
        <f t="shared" si="24"/>
        <v>33.95</v>
      </c>
      <c r="I82" s="14">
        <f t="shared" si="25"/>
        <v>15.45</v>
      </c>
      <c r="J82" s="15">
        <f t="shared" si="26"/>
        <v>10</v>
      </c>
      <c r="K82" s="15">
        <v>6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3.5</v>
      </c>
      <c r="U82" s="15">
        <v>0</v>
      </c>
      <c r="V82" s="15">
        <v>0</v>
      </c>
      <c r="W82" s="16">
        <v>0.6</v>
      </c>
      <c r="X82" s="16">
        <v>0.9</v>
      </c>
      <c r="Y82" s="15">
        <v>1</v>
      </c>
      <c r="Z82" s="16">
        <v>0</v>
      </c>
      <c r="AA82" s="15">
        <v>1</v>
      </c>
      <c r="AB82" s="16">
        <v>0</v>
      </c>
      <c r="AC82" s="16">
        <f t="shared" si="28"/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 t="shared" si="29"/>
        <v>0.95</v>
      </c>
      <c r="AK82" s="14">
        <f t="shared" si="30"/>
        <v>0.95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0.75</v>
      </c>
      <c r="AS82" s="15">
        <v>0</v>
      </c>
      <c r="AT82" s="14">
        <v>0</v>
      </c>
      <c r="AU82" s="17">
        <v>0.2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18.5</v>
      </c>
      <c r="BA82" s="14">
        <f t="shared" si="33"/>
        <v>13</v>
      </c>
      <c r="BB82" s="14">
        <f t="shared" si="34"/>
        <v>9</v>
      </c>
      <c r="BC82" s="17">
        <v>13.5</v>
      </c>
      <c r="BD82" s="14">
        <v>0</v>
      </c>
      <c r="BE82" s="16">
        <v>3.2</v>
      </c>
      <c r="BF82" s="15">
        <f t="shared" si="35"/>
        <v>3</v>
      </c>
      <c r="BG82" s="15">
        <v>0</v>
      </c>
      <c r="BH82" s="15">
        <v>3</v>
      </c>
      <c r="BI82" s="16">
        <v>2</v>
      </c>
      <c r="BJ82" s="13">
        <v>3.5</v>
      </c>
      <c r="BK82" s="16">
        <v>0</v>
      </c>
      <c r="BL82" s="13">
        <v>0</v>
      </c>
      <c r="BM82" s="14">
        <v>0</v>
      </c>
      <c r="BN82" s="14">
        <v>1.5</v>
      </c>
      <c r="BO82" s="14">
        <v>2</v>
      </c>
      <c r="BP82" s="13">
        <v>0</v>
      </c>
    </row>
    <row r="83" spans="1:68" ht="15">
      <c r="A83" s="12">
        <v>79</v>
      </c>
      <c r="B83" s="12" t="s">
        <v>385</v>
      </c>
      <c r="C83" s="12" t="s">
        <v>386</v>
      </c>
      <c r="D83" s="12" t="s">
        <v>387</v>
      </c>
      <c r="E83" s="12" t="s">
        <v>144</v>
      </c>
      <c r="F83" s="12" t="s">
        <v>135</v>
      </c>
      <c r="G83" s="12" t="s">
        <v>136</v>
      </c>
      <c r="H83" s="13">
        <f t="shared" si="24"/>
        <v>12.375</v>
      </c>
      <c r="I83" s="14">
        <f t="shared" si="25"/>
        <v>2</v>
      </c>
      <c r="J83" s="15">
        <f t="shared" si="26"/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 t="shared" si="27"/>
        <v>1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10.375</v>
      </c>
      <c r="BA83" s="14">
        <f t="shared" si="33"/>
        <v>8</v>
      </c>
      <c r="BB83" s="14">
        <f t="shared" si="34"/>
        <v>8</v>
      </c>
      <c r="BC83" s="17">
        <v>8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2.375</v>
      </c>
      <c r="BK83" s="16">
        <v>0</v>
      </c>
      <c r="BL83" s="13">
        <v>0</v>
      </c>
      <c r="BM83" s="14">
        <v>1.875</v>
      </c>
      <c r="BN83" s="14">
        <v>0</v>
      </c>
      <c r="BO83" s="14">
        <v>0</v>
      </c>
      <c r="BP83" s="13">
        <v>0.5</v>
      </c>
    </row>
    <row r="84" spans="1:68" ht="15">
      <c r="A84" s="12">
        <v>80</v>
      </c>
      <c r="B84" s="12" t="s">
        <v>388</v>
      </c>
      <c r="C84" s="12" t="s">
        <v>389</v>
      </c>
      <c r="D84" s="12" t="s">
        <v>390</v>
      </c>
      <c r="E84" s="12" t="s">
        <v>321</v>
      </c>
      <c r="F84" s="12" t="s">
        <v>135</v>
      </c>
      <c r="G84" s="12" t="s">
        <v>136</v>
      </c>
      <c r="H84" s="13">
        <f t="shared" si="24"/>
        <v>30</v>
      </c>
      <c r="I84" s="14">
        <f t="shared" si="25"/>
        <v>12</v>
      </c>
      <c r="J84" s="15">
        <f t="shared" si="26"/>
        <v>7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3</v>
      </c>
      <c r="Q84" s="15">
        <v>0</v>
      </c>
      <c r="R84" s="15">
        <v>0</v>
      </c>
      <c r="S84" s="15">
        <v>0</v>
      </c>
      <c r="T84" s="16">
        <f t="shared" si="27"/>
        <v>2.5</v>
      </c>
      <c r="U84" s="15">
        <v>0</v>
      </c>
      <c r="V84" s="15">
        <v>1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0.5</v>
      </c>
      <c r="AC84" s="16">
        <f t="shared" si="28"/>
        <v>1.5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0.5</v>
      </c>
      <c r="AJ84" s="14">
        <f t="shared" si="29"/>
        <v>1</v>
      </c>
      <c r="AK84" s="14">
        <f t="shared" si="30"/>
        <v>1</v>
      </c>
      <c r="AL84" s="15">
        <v>1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18</v>
      </c>
      <c r="BA84" s="14">
        <f t="shared" si="33"/>
        <v>12</v>
      </c>
      <c r="BB84" s="14">
        <f t="shared" si="34"/>
        <v>9</v>
      </c>
      <c r="BC84" s="17">
        <v>16</v>
      </c>
      <c r="BD84" s="14">
        <v>0</v>
      </c>
      <c r="BE84" s="16">
        <v>0</v>
      </c>
      <c r="BF84" s="15">
        <f t="shared" si="35"/>
        <v>3</v>
      </c>
      <c r="BG84" s="15">
        <v>0</v>
      </c>
      <c r="BH84" s="15">
        <v>3</v>
      </c>
      <c r="BI84" s="16">
        <v>0</v>
      </c>
      <c r="BJ84" s="13">
        <v>6</v>
      </c>
      <c r="BK84" s="16">
        <v>0</v>
      </c>
      <c r="BL84" s="13">
        <v>0</v>
      </c>
      <c r="BM84" s="14">
        <v>6</v>
      </c>
      <c r="BN84" s="14">
        <v>0</v>
      </c>
      <c r="BO84" s="14">
        <v>0</v>
      </c>
      <c r="BP84" s="13">
        <v>0</v>
      </c>
    </row>
    <row r="85" spans="1:68" ht="15">
      <c r="A85" s="12">
        <v>81</v>
      </c>
      <c r="B85" s="12" t="s">
        <v>391</v>
      </c>
      <c r="C85" s="12" t="s">
        <v>392</v>
      </c>
      <c r="D85" s="12" t="s">
        <v>393</v>
      </c>
      <c r="E85" s="12" t="s">
        <v>173</v>
      </c>
      <c r="F85" s="12" t="s">
        <v>135</v>
      </c>
      <c r="G85" s="12" t="s">
        <v>136</v>
      </c>
      <c r="H85" s="13">
        <f t="shared" si="24"/>
        <v>30.75</v>
      </c>
      <c r="I85" s="14">
        <f t="shared" si="25"/>
        <v>17.5</v>
      </c>
      <c r="J85" s="15">
        <f t="shared" si="26"/>
        <v>7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3</v>
      </c>
      <c r="Q85" s="15">
        <v>0</v>
      </c>
      <c r="R85" s="15">
        <v>0</v>
      </c>
      <c r="S85" s="15">
        <v>0</v>
      </c>
      <c r="T85" s="16">
        <f t="shared" si="27"/>
        <v>4</v>
      </c>
      <c r="U85" s="15">
        <v>0</v>
      </c>
      <c r="V85" s="15">
        <v>2</v>
      </c>
      <c r="W85" s="16">
        <v>1</v>
      </c>
      <c r="X85" s="16">
        <v>1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1.5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0.5</v>
      </c>
      <c r="AJ85" s="14">
        <f t="shared" si="29"/>
        <v>5</v>
      </c>
      <c r="AK85" s="14">
        <f t="shared" si="30"/>
        <v>3</v>
      </c>
      <c r="AL85" s="15">
        <v>0</v>
      </c>
      <c r="AM85" s="16">
        <v>3</v>
      </c>
      <c r="AN85" s="17">
        <v>0</v>
      </c>
      <c r="AO85" s="14">
        <v>0</v>
      </c>
      <c r="AP85" s="17">
        <v>0.25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2</v>
      </c>
      <c r="AW85" s="16">
        <v>0.5</v>
      </c>
      <c r="AX85" s="17">
        <v>2.25</v>
      </c>
      <c r="AY85" s="16">
        <v>0</v>
      </c>
      <c r="AZ85" s="13">
        <f t="shared" si="32"/>
        <v>13.25</v>
      </c>
      <c r="BA85" s="14">
        <f t="shared" si="33"/>
        <v>12.5</v>
      </c>
      <c r="BB85" s="14">
        <f t="shared" si="34"/>
        <v>9</v>
      </c>
      <c r="BC85" s="17">
        <v>12.5</v>
      </c>
      <c r="BD85" s="14">
        <v>0</v>
      </c>
      <c r="BE85" s="16">
        <v>0.5</v>
      </c>
      <c r="BF85" s="15">
        <f t="shared" si="35"/>
        <v>3</v>
      </c>
      <c r="BG85" s="15">
        <v>0</v>
      </c>
      <c r="BH85" s="15">
        <v>3</v>
      </c>
      <c r="BI85" s="16">
        <v>0</v>
      </c>
      <c r="BJ85" s="13">
        <v>0.75</v>
      </c>
      <c r="BK85" s="16">
        <v>0</v>
      </c>
      <c r="BL85" s="13">
        <v>0</v>
      </c>
      <c r="BM85" s="14">
        <v>0</v>
      </c>
      <c r="BN85" s="14">
        <v>0</v>
      </c>
      <c r="BO85" s="14">
        <v>0.75</v>
      </c>
      <c r="BP85" s="13">
        <v>0</v>
      </c>
    </row>
    <row r="86" spans="1:68" ht="15">
      <c r="A86" s="12">
        <v>82</v>
      </c>
      <c r="B86" s="12" t="s">
        <v>394</v>
      </c>
      <c r="C86" s="12" t="s">
        <v>395</v>
      </c>
      <c r="D86" s="12" t="s">
        <v>396</v>
      </c>
      <c r="E86" s="12" t="s">
        <v>134</v>
      </c>
      <c r="F86" s="12" t="s">
        <v>135</v>
      </c>
      <c r="G86" s="12" t="s">
        <v>136</v>
      </c>
      <c r="H86" s="13">
        <f t="shared" si="24"/>
        <v>36.275</v>
      </c>
      <c r="I86" s="14">
        <f t="shared" si="25"/>
        <v>14.5</v>
      </c>
      <c r="J86" s="15">
        <f t="shared" si="26"/>
        <v>10</v>
      </c>
      <c r="K86" s="15">
        <v>6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1</v>
      </c>
      <c r="U86" s="15">
        <v>0</v>
      </c>
      <c r="V86" s="15">
        <v>0</v>
      </c>
      <c r="W86" s="16">
        <v>1</v>
      </c>
      <c r="X86" s="16">
        <v>0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28"/>
        <v>3.5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0.5</v>
      </c>
      <c r="AJ86" s="14">
        <f t="shared" si="29"/>
        <v>0</v>
      </c>
      <c r="AK86" s="14">
        <f t="shared" si="30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0</v>
      </c>
      <c r="AW86" s="16">
        <v>0</v>
      </c>
      <c r="AX86" s="17">
        <v>0</v>
      </c>
      <c r="AY86" s="16">
        <v>0</v>
      </c>
      <c r="AZ86" s="13">
        <f t="shared" si="32"/>
        <v>21.775</v>
      </c>
      <c r="BA86" s="14">
        <f t="shared" si="33"/>
        <v>11.9</v>
      </c>
      <c r="BB86" s="14">
        <f t="shared" si="34"/>
        <v>9</v>
      </c>
      <c r="BC86" s="17">
        <v>14.25</v>
      </c>
      <c r="BD86" s="14">
        <v>0</v>
      </c>
      <c r="BE86" s="16">
        <v>0.9</v>
      </c>
      <c r="BF86" s="15">
        <f t="shared" si="35"/>
        <v>2</v>
      </c>
      <c r="BG86" s="15">
        <v>0</v>
      </c>
      <c r="BH86" s="15">
        <v>2</v>
      </c>
      <c r="BI86" s="16">
        <v>2</v>
      </c>
      <c r="BJ86" s="13">
        <v>7.875</v>
      </c>
      <c r="BK86" s="16">
        <v>0</v>
      </c>
      <c r="BL86" s="13">
        <v>0</v>
      </c>
      <c r="BM86" s="14">
        <v>6</v>
      </c>
      <c r="BN86" s="14">
        <v>0</v>
      </c>
      <c r="BO86" s="14">
        <v>1.875</v>
      </c>
      <c r="BP86" s="13">
        <v>0</v>
      </c>
    </row>
    <row r="87" spans="1:68" ht="15">
      <c r="A87" s="12">
        <v>83</v>
      </c>
      <c r="B87" s="12" t="s">
        <v>397</v>
      </c>
      <c r="C87" s="12" t="s">
        <v>398</v>
      </c>
      <c r="D87" s="12" t="s">
        <v>399</v>
      </c>
      <c r="E87" s="12" t="s">
        <v>140</v>
      </c>
      <c r="F87" s="12" t="s">
        <v>135</v>
      </c>
      <c r="G87" s="12" t="s">
        <v>136</v>
      </c>
      <c r="H87" s="13">
        <f t="shared" si="24"/>
        <v>27</v>
      </c>
      <c r="I87" s="14">
        <f t="shared" si="25"/>
        <v>8.5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1.5</v>
      </c>
      <c r="U87" s="15">
        <v>0</v>
      </c>
      <c r="V87" s="15">
        <v>1</v>
      </c>
      <c r="W87" s="16">
        <v>0.5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 t="shared" si="28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29"/>
        <v>0</v>
      </c>
      <c r="AK87" s="14">
        <f t="shared" si="30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</v>
      </c>
      <c r="AZ87" s="13">
        <f t="shared" si="32"/>
        <v>18.5</v>
      </c>
      <c r="BA87" s="14">
        <f t="shared" si="33"/>
        <v>12</v>
      </c>
      <c r="BB87" s="14">
        <f t="shared" si="34"/>
        <v>9</v>
      </c>
      <c r="BC87" s="17">
        <v>9</v>
      </c>
      <c r="BD87" s="14">
        <v>0</v>
      </c>
      <c r="BE87" s="16">
        <v>0</v>
      </c>
      <c r="BF87" s="15">
        <f t="shared" si="35"/>
        <v>3</v>
      </c>
      <c r="BG87" s="15">
        <v>0</v>
      </c>
      <c r="BH87" s="15">
        <v>3</v>
      </c>
      <c r="BI87" s="16">
        <v>0</v>
      </c>
      <c r="BJ87" s="13">
        <v>6.5</v>
      </c>
      <c r="BK87" s="16">
        <v>0</v>
      </c>
      <c r="BL87" s="13">
        <v>0</v>
      </c>
      <c r="BM87" s="14">
        <v>6</v>
      </c>
      <c r="BN87" s="14">
        <v>0</v>
      </c>
      <c r="BO87" s="14">
        <v>0</v>
      </c>
      <c r="BP87" s="13">
        <v>0.5</v>
      </c>
    </row>
    <row r="88" spans="1:68" ht="15">
      <c r="A88" s="12">
        <v>84</v>
      </c>
      <c r="B88" s="12" t="s">
        <v>400</v>
      </c>
      <c r="C88" s="12" t="s">
        <v>401</v>
      </c>
      <c r="D88" s="12" t="s">
        <v>402</v>
      </c>
      <c r="E88" s="12" t="s">
        <v>173</v>
      </c>
      <c r="F88" s="12" t="s">
        <v>135</v>
      </c>
      <c r="G88" s="12" t="s">
        <v>136</v>
      </c>
      <c r="H88" s="13">
        <f t="shared" si="24"/>
        <v>19.375</v>
      </c>
      <c r="I88" s="14">
        <f t="shared" si="25"/>
        <v>6.5</v>
      </c>
      <c r="J88" s="15">
        <f t="shared" si="26"/>
        <v>3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27"/>
        <v>2.5</v>
      </c>
      <c r="U88" s="15">
        <v>0</v>
      </c>
      <c r="V88" s="15">
        <v>1</v>
      </c>
      <c r="W88" s="16">
        <v>1</v>
      </c>
      <c r="X88" s="16">
        <v>0</v>
      </c>
      <c r="Y88" s="15">
        <v>0</v>
      </c>
      <c r="Z88" s="16">
        <v>0</v>
      </c>
      <c r="AA88" s="15">
        <v>0</v>
      </c>
      <c r="AB88" s="16">
        <v>0.5</v>
      </c>
      <c r="AC88" s="16">
        <f t="shared" si="28"/>
        <v>1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</v>
      </c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12.875</v>
      </c>
      <c r="BA88" s="14">
        <f t="shared" si="33"/>
        <v>12</v>
      </c>
      <c r="BB88" s="14">
        <f t="shared" si="34"/>
        <v>9</v>
      </c>
      <c r="BC88" s="17">
        <v>15.25</v>
      </c>
      <c r="BD88" s="14">
        <v>0</v>
      </c>
      <c r="BE88" s="16">
        <v>0</v>
      </c>
      <c r="BF88" s="15">
        <f t="shared" si="35"/>
        <v>3</v>
      </c>
      <c r="BG88" s="15">
        <v>0</v>
      </c>
      <c r="BH88" s="15">
        <v>3</v>
      </c>
      <c r="BI88" s="16">
        <v>0</v>
      </c>
      <c r="BJ88" s="13">
        <v>0.875</v>
      </c>
      <c r="BK88" s="16">
        <v>0</v>
      </c>
      <c r="BL88" s="13">
        <v>0</v>
      </c>
      <c r="BM88" s="14">
        <v>0</v>
      </c>
      <c r="BN88" s="14">
        <v>0</v>
      </c>
      <c r="BO88" s="14">
        <v>0.875</v>
      </c>
      <c r="BP88" s="13">
        <v>0</v>
      </c>
    </row>
    <row r="89" spans="1:68" ht="15">
      <c r="A89" s="12">
        <v>85</v>
      </c>
      <c r="B89" s="12" t="s">
        <v>403</v>
      </c>
      <c r="C89" s="12" t="s">
        <v>404</v>
      </c>
      <c r="D89" s="12" t="s">
        <v>405</v>
      </c>
      <c r="E89" s="12" t="s">
        <v>173</v>
      </c>
      <c r="F89" s="12" t="s">
        <v>135</v>
      </c>
      <c r="G89" s="12" t="s">
        <v>136</v>
      </c>
      <c r="H89" s="13">
        <f t="shared" si="24"/>
        <v>25</v>
      </c>
      <c r="I89" s="14">
        <f t="shared" si="25"/>
        <v>9</v>
      </c>
      <c r="J89" s="15">
        <f t="shared" si="26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27"/>
        <v>2</v>
      </c>
      <c r="U89" s="15">
        <v>0</v>
      </c>
      <c r="V89" s="15">
        <v>1</v>
      </c>
      <c r="W89" s="16">
        <v>1</v>
      </c>
      <c r="X89" s="16">
        <v>0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28"/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16</v>
      </c>
      <c r="BA89" s="14">
        <f t="shared" si="33"/>
        <v>13</v>
      </c>
      <c r="BB89" s="14">
        <f t="shared" si="34"/>
        <v>9</v>
      </c>
      <c r="BC89" s="17">
        <v>10.75</v>
      </c>
      <c r="BD89" s="14">
        <v>0</v>
      </c>
      <c r="BE89" s="16">
        <v>4.1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3</v>
      </c>
      <c r="BK89" s="16">
        <v>0</v>
      </c>
      <c r="BL89" s="13">
        <v>0</v>
      </c>
      <c r="BM89" s="14">
        <v>0</v>
      </c>
      <c r="BN89" s="14">
        <v>0</v>
      </c>
      <c r="BO89" s="14">
        <v>3</v>
      </c>
      <c r="BP89" s="13">
        <v>0</v>
      </c>
    </row>
    <row r="90" spans="1:68" ht="15">
      <c r="A90" s="12">
        <v>86</v>
      </c>
      <c r="B90" s="12" t="s">
        <v>406</v>
      </c>
      <c r="C90" s="12" t="s">
        <v>407</v>
      </c>
      <c r="D90" s="12" t="s">
        <v>408</v>
      </c>
      <c r="E90" s="12" t="s">
        <v>144</v>
      </c>
      <c r="F90" s="12" t="s">
        <v>135</v>
      </c>
      <c r="G90" s="12" t="s">
        <v>136</v>
      </c>
      <c r="H90" s="13">
        <f t="shared" si="24"/>
        <v>19.225</v>
      </c>
      <c r="I90" s="14">
        <f t="shared" si="25"/>
        <v>8.2</v>
      </c>
      <c r="J90" s="15">
        <f t="shared" si="26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0.7</v>
      </c>
      <c r="U90" s="15">
        <v>0</v>
      </c>
      <c r="V90" s="15">
        <v>0</v>
      </c>
      <c r="W90" s="16">
        <v>0.2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28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29"/>
        <v>0.5</v>
      </c>
      <c r="AK90" s="14">
        <f t="shared" si="30"/>
        <v>0.5</v>
      </c>
      <c r="AL90" s="15">
        <v>0</v>
      </c>
      <c r="AM90" s="16">
        <v>0</v>
      </c>
      <c r="AN90" s="17">
        <v>0</v>
      </c>
      <c r="AO90" s="14">
        <v>0</v>
      </c>
      <c r="AP90" s="17">
        <v>0.25</v>
      </c>
      <c r="AQ90" s="14">
        <v>0.25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11.025</v>
      </c>
      <c r="BA90" s="14">
        <f t="shared" si="33"/>
        <v>9.4</v>
      </c>
      <c r="BB90" s="14">
        <f t="shared" si="34"/>
        <v>5</v>
      </c>
      <c r="BC90" s="17">
        <v>5</v>
      </c>
      <c r="BD90" s="14">
        <v>0</v>
      </c>
      <c r="BE90" s="16">
        <v>0.4</v>
      </c>
      <c r="BF90" s="15">
        <f t="shared" si="35"/>
        <v>4</v>
      </c>
      <c r="BG90" s="15">
        <v>2</v>
      </c>
      <c r="BH90" s="15">
        <v>3</v>
      </c>
      <c r="BI90" s="16">
        <v>0</v>
      </c>
      <c r="BJ90" s="13">
        <v>1.625</v>
      </c>
      <c r="BK90" s="16">
        <v>0</v>
      </c>
      <c r="BL90" s="13">
        <v>0</v>
      </c>
      <c r="BM90" s="14">
        <v>0</v>
      </c>
      <c r="BN90" s="14">
        <v>0</v>
      </c>
      <c r="BO90" s="14">
        <v>0.875</v>
      </c>
      <c r="BP90" s="13">
        <v>0.75</v>
      </c>
    </row>
    <row r="91" spans="1:68" ht="15">
      <c r="A91" s="12">
        <v>87</v>
      </c>
      <c r="B91" s="12" t="s">
        <v>409</v>
      </c>
      <c r="C91" s="12" t="s">
        <v>410</v>
      </c>
      <c r="D91" s="12" t="s">
        <v>411</v>
      </c>
      <c r="E91" s="12" t="s">
        <v>144</v>
      </c>
      <c r="F91" s="12" t="s">
        <v>135</v>
      </c>
      <c r="G91" s="12" t="s">
        <v>136</v>
      </c>
      <c r="H91" s="13">
        <f t="shared" si="24"/>
        <v>11.575</v>
      </c>
      <c r="I91" s="14">
        <f t="shared" si="25"/>
        <v>1</v>
      </c>
      <c r="J91" s="15">
        <f t="shared" si="26"/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6">
        <f t="shared" si="27"/>
        <v>1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0</v>
      </c>
      <c r="AD91" s="15"/>
      <c r="AE91" s="15"/>
      <c r="AF91" s="15"/>
      <c r="AG91" s="15"/>
      <c r="AH91" s="15"/>
      <c r="AI91" s="16"/>
      <c r="AJ91" s="14">
        <f t="shared" si="29"/>
        <v>0</v>
      </c>
      <c r="AK91" s="14">
        <f t="shared" si="30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</v>
      </c>
      <c r="AW91" s="16">
        <v>0</v>
      </c>
      <c r="AX91" s="17">
        <v>0</v>
      </c>
      <c r="AY91" s="16">
        <v>0</v>
      </c>
      <c r="AZ91" s="13">
        <f t="shared" si="32"/>
        <v>10.575</v>
      </c>
      <c r="BA91" s="14">
        <f t="shared" si="33"/>
        <v>10.2</v>
      </c>
      <c r="BB91" s="14">
        <f t="shared" si="34"/>
        <v>9</v>
      </c>
      <c r="BC91" s="17">
        <v>12</v>
      </c>
      <c r="BD91" s="14">
        <v>0</v>
      </c>
      <c r="BE91" s="16">
        <v>0.2</v>
      </c>
      <c r="BF91" s="15">
        <f t="shared" si="35"/>
        <v>1</v>
      </c>
      <c r="BG91" s="15">
        <v>0</v>
      </c>
      <c r="BH91" s="15">
        <v>1</v>
      </c>
      <c r="BI91" s="16">
        <v>0</v>
      </c>
      <c r="BJ91" s="13">
        <v>0.375</v>
      </c>
      <c r="BK91" s="16">
        <v>0</v>
      </c>
      <c r="BL91" s="13">
        <v>0</v>
      </c>
      <c r="BM91" s="14">
        <v>0.375</v>
      </c>
      <c r="BN91" s="14">
        <v>0</v>
      </c>
      <c r="BO91" s="14">
        <v>0</v>
      </c>
      <c r="BP91" s="13">
        <v>0</v>
      </c>
    </row>
    <row r="92" spans="1:68" ht="15">
      <c r="A92" s="12">
        <v>88</v>
      </c>
      <c r="B92" s="12" t="s">
        <v>412</v>
      </c>
      <c r="C92" s="12" t="s">
        <v>413</v>
      </c>
      <c r="D92" s="12" t="s">
        <v>414</v>
      </c>
      <c r="E92" s="12" t="s">
        <v>187</v>
      </c>
      <c r="F92" s="12" t="s">
        <v>135</v>
      </c>
      <c r="G92" s="12" t="s">
        <v>136</v>
      </c>
      <c r="H92" s="13">
        <f t="shared" si="24"/>
        <v>15.6</v>
      </c>
      <c r="I92" s="14">
        <f t="shared" si="25"/>
        <v>0.6</v>
      </c>
      <c r="J92" s="15">
        <f t="shared" si="26"/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f t="shared" si="27"/>
        <v>0.6</v>
      </c>
      <c r="U92" s="15">
        <v>0</v>
      </c>
      <c r="V92" s="15">
        <v>0</v>
      </c>
      <c r="W92" s="16">
        <v>0.6</v>
      </c>
      <c r="X92" s="16">
        <v>0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28"/>
        <v>0</v>
      </c>
      <c r="AD92" s="15"/>
      <c r="AE92" s="15"/>
      <c r="AF92" s="15"/>
      <c r="AG92" s="15"/>
      <c r="AH92" s="15"/>
      <c r="AI92" s="16"/>
      <c r="AJ92" s="14">
        <f t="shared" si="29"/>
        <v>0</v>
      </c>
      <c r="AK92" s="14">
        <f t="shared" si="30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31"/>
        <v>0</v>
      </c>
      <c r="AW92" s="16"/>
      <c r="AX92" s="17"/>
      <c r="AY92" s="16"/>
      <c r="AZ92" s="13">
        <f t="shared" si="32"/>
        <v>15</v>
      </c>
      <c r="BA92" s="14">
        <f t="shared" si="33"/>
        <v>9</v>
      </c>
      <c r="BB92" s="14">
        <f t="shared" si="34"/>
        <v>9</v>
      </c>
      <c r="BC92" s="17">
        <v>17.75</v>
      </c>
      <c r="BD92" s="14">
        <v>0</v>
      </c>
      <c r="BE92" s="16"/>
      <c r="BF92" s="15">
        <f t="shared" si="35"/>
        <v>0</v>
      </c>
      <c r="BG92" s="15"/>
      <c r="BH92" s="15"/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 ht="15">
      <c r="A93" s="12">
        <v>89</v>
      </c>
      <c r="B93" s="12" t="s">
        <v>415</v>
      </c>
      <c r="C93" s="12" t="s">
        <v>416</v>
      </c>
      <c r="D93" s="12" t="s">
        <v>417</v>
      </c>
      <c r="E93" s="12" t="s">
        <v>208</v>
      </c>
      <c r="F93" s="12" t="s">
        <v>135</v>
      </c>
      <c r="G93" s="12" t="s">
        <v>136</v>
      </c>
      <c r="H93" s="13">
        <f t="shared" si="24"/>
        <v>18.75</v>
      </c>
      <c r="I93" s="14">
        <f t="shared" si="25"/>
        <v>11.5</v>
      </c>
      <c r="J93" s="15">
        <f t="shared" si="26"/>
        <v>7</v>
      </c>
      <c r="K93" s="15">
        <v>0</v>
      </c>
      <c r="L93" s="15">
        <v>0</v>
      </c>
      <c r="M93" s="15">
        <v>4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27"/>
        <v>2.5</v>
      </c>
      <c r="U93" s="15">
        <v>0</v>
      </c>
      <c r="V93" s="15">
        <v>1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0.5</v>
      </c>
      <c r="AC93" s="16">
        <f t="shared" si="28"/>
        <v>2</v>
      </c>
      <c r="AD93" s="15">
        <v>0</v>
      </c>
      <c r="AE93" s="15">
        <v>2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0</v>
      </c>
      <c r="AW93" s="16">
        <v>0</v>
      </c>
      <c r="AX93" s="17">
        <v>0</v>
      </c>
      <c r="AY93" s="16">
        <v>0</v>
      </c>
      <c r="AZ93" s="13">
        <f t="shared" si="32"/>
        <v>7.25</v>
      </c>
      <c r="BA93" s="14">
        <f t="shared" si="33"/>
        <v>7.25</v>
      </c>
      <c r="BB93" s="14">
        <f t="shared" si="34"/>
        <v>5.25</v>
      </c>
      <c r="BC93" s="17">
        <v>5.25</v>
      </c>
      <c r="BD93" s="14">
        <v>0</v>
      </c>
      <c r="BE93" s="16">
        <v>0</v>
      </c>
      <c r="BF93" s="15">
        <f t="shared" si="35"/>
        <v>2</v>
      </c>
      <c r="BG93" s="15">
        <v>0</v>
      </c>
      <c r="BH93" s="15">
        <v>2</v>
      </c>
      <c r="BI93" s="16">
        <v>0</v>
      </c>
      <c r="BJ93" s="13">
        <v>0</v>
      </c>
      <c r="BK93" s="16">
        <v>0</v>
      </c>
      <c r="BL93" s="13">
        <v>0</v>
      </c>
      <c r="BM93" s="14">
        <v>0</v>
      </c>
      <c r="BN93" s="14">
        <v>0</v>
      </c>
      <c r="BO93" s="14">
        <v>0</v>
      </c>
      <c r="BP93" s="13">
        <v>0</v>
      </c>
    </row>
    <row r="94" spans="1:68" ht="15">
      <c r="A94" s="12">
        <v>90</v>
      </c>
      <c r="B94" s="12" t="s">
        <v>418</v>
      </c>
      <c r="C94" s="12" t="s">
        <v>419</v>
      </c>
      <c r="D94" s="12" t="s">
        <v>420</v>
      </c>
      <c r="E94" s="12" t="s">
        <v>134</v>
      </c>
      <c r="F94" s="12" t="s">
        <v>135</v>
      </c>
      <c r="G94" s="12" t="s">
        <v>136</v>
      </c>
      <c r="H94" s="13">
        <f t="shared" si="24"/>
        <v>14.625</v>
      </c>
      <c r="I94" s="14">
        <f t="shared" si="25"/>
        <v>2.5</v>
      </c>
      <c r="J94" s="15">
        <f t="shared" si="26"/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6">
        <f t="shared" si="27"/>
        <v>1.5</v>
      </c>
      <c r="U94" s="15">
        <v>0</v>
      </c>
      <c r="V94" s="15">
        <v>0</v>
      </c>
      <c r="W94" s="16">
        <v>1</v>
      </c>
      <c r="X94" s="16">
        <v>0</v>
      </c>
      <c r="Y94" s="15">
        <v>0</v>
      </c>
      <c r="Z94" s="16">
        <v>0</v>
      </c>
      <c r="AA94" s="15">
        <v>0</v>
      </c>
      <c r="AB94" s="16">
        <v>0.5</v>
      </c>
      <c r="AC94" s="16">
        <f t="shared" si="28"/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</v>
      </c>
      <c r="AJ94" s="14">
        <f t="shared" si="29"/>
        <v>0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12.125</v>
      </c>
      <c r="BA94" s="14">
        <f t="shared" si="33"/>
        <v>10</v>
      </c>
      <c r="BB94" s="14">
        <f t="shared" si="34"/>
        <v>9</v>
      </c>
      <c r="BC94" s="17">
        <v>22</v>
      </c>
      <c r="BD94" s="14">
        <v>0</v>
      </c>
      <c r="BE94" s="16">
        <v>0</v>
      </c>
      <c r="BF94" s="15">
        <f t="shared" si="35"/>
        <v>1</v>
      </c>
      <c r="BG94" s="15">
        <v>0</v>
      </c>
      <c r="BH94" s="15">
        <v>1</v>
      </c>
      <c r="BI94" s="16">
        <v>0</v>
      </c>
      <c r="BJ94" s="13">
        <v>2.125</v>
      </c>
      <c r="BK94" s="16">
        <v>0</v>
      </c>
      <c r="BL94" s="13">
        <v>0</v>
      </c>
      <c r="BM94" s="14">
        <v>0</v>
      </c>
      <c r="BN94" s="14">
        <v>2.125</v>
      </c>
      <c r="BO94" s="14">
        <v>0</v>
      </c>
      <c r="BP94" s="13">
        <v>0</v>
      </c>
    </row>
    <row r="95" spans="1:68" ht="15">
      <c r="A95" s="12">
        <v>91</v>
      </c>
      <c r="B95" s="12" t="s">
        <v>421</v>
      </c>
      <c r="C95" s="12" t="s">
        <v>422</v>
      </c>
      <c r="D95" s="12" t="s">
        <v>423</v>
      </c>
      <c r="E95" s="12" t="s">
        <v>173</v>
      </c>
      <c r="F95" s="12" t="s">
        <v>135</v>
      </c>
      <c r="G95" s="12" t="s">
        <v>136</v>
      </c>
      <c r="H95" s="13">
        <f t="shared" si="24"/>
        <v>31</v>
      </c>
      <c r="I95" s="14">
        <f t="shared" si="25"/>
        <v>13</v>
      </c>
      <c r="J95" s="15">
        <f t="shared" si="26"/>
        <v>10</v>
      </c>
      <c r="K95" s="15">
        <v>6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27"/>
        <v>1</v>
      </c>
      <c r="U95" s="15">
        <v>0</v>
      </c>
      <c r="V95" s="15">
        <v>0</v>
      </c>
      <c r="W95" s="16">
        <v>1</v>
      </c>
      <c r="X95" s="16">
        <v>0</v>
      </c>
      <c r="Y95" s="15">
        <v>0</v>
      </c>
      <c r="Z95" s="16">
        <v>0</v>
      </c>
      <c r="AA95" s="15">
        <v>0</v>
      </c>
      <c r="AB95" s="16">
        <v>0</v>
      </c>
      <c r="AC95" s="16">
        <f t="shared" si="28"/>
        <v>0</v>
      </c>
      <c r="AD95" s="15"/>
      <c r="AE95" s="15"/>
      <c r="AF95" s="15"/>
      <c r="AG95" s="15"/>
      <c r="AH95" s="15"/>
      <c r="AI95" s="16"/>
      <c r="AJ95" s="14">
        <f t="shared" si="29"/>
        <v>2</v>
      </c>
      <c r="AK95" s="14">
        <f t="shared" si="30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31"/>
        <v>2</v>
      </c>
      <c r="AW95" s="16">
        <v>0</v>
      </c>
      <c r="AX95" s="17">
        <v>2</v>
      </c>
      <c r="AY95" s="16">
        <v>0</v>
      </c>
      <c r="AZ95" s="13">
        <f t="shared" si="32"/>
        <v>18</v>
      </c>
      <c r="BA95" s="14">
        <f t="shared" si="33"/>
        <v>12</v>
      </c>
      <c r="BB95" s="14">
        <f t="shared" si="34"/>
        <v>9</v>
      </c>
      <c r="BC95" s="17">
        <v>21</v>
      </c>
      <c r="BD95" s="14">
        <v>0</v>
      </c>
      <c r="BE95" s="16">
        <v>0</v>
      </c>
      <c r="BF95" s="15">
        <f t="shared" si="35"/>
        <v>3</v>
      </c>
      <c r="BG95" s="15">
        <v>0</v>
      </c>
      <c r="BH95" s="15">
        <v>3</v>
      </c>
      <c r="BI95" s="16">
        <v>0</v>
      </c>
      <c r="BJ95" s="13">
        <v>6</v>
      </c>
      <c r="BK95" s="16">
        <v>0</v>
      </c>
      <c r="BL95" s="13">
        <v>0</v>
      </c>
      <c r="BM95" s="14">
        <v>6</v>
      </c>
      <c r="BN95" s="14">
        <v>0</v>
      </c>
      <c r="BO95" s="14">
        <v>0</v>
      </c>
      <c r="BP95" s="13">
        <v>0</v>
      </c>
    </row>
    <row r="96" spans="1:68" ht="15">
      <c r="A96" s="12">
        <v>92</v>
      </c>
      <c r="B96" s="12" t="s">
        <v>424</v>
      </c>
      <c r="C96" s="12" t="s">
        <v>425</v>
      </c>
      <c r="D96" s="12" t="s">
        <v>426</v>
      </c>
      <c r="E96" s="12" t="s">
        <v>173</v>
      </c>
      <c r="F96" s="12" t="s">
        <v>135</v>
      </c>
      <c r="G96" s="12" t="s">
        <v>136</v>
      </c>
      <c r="H96" s="13">
        <f t="shared" si="24"/>
        <v>21.3</v>
      </c>
      <c r="I96" s="14">
        <f t="shared" si="25"/>
        <v>9</v>
      </c>
      <c r="J96" s="15">
        <f t="shared" si="26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27"/>
        <v>2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0</v>
      </c>
      <c r="AA96" s="15">
        <v>1</v>
      </c>
      <c r="AB96" s="16">
        <v>0</v>
      </c>
      <c r="AC96" s="16">
        <f t="shared" si="28"/>
        <v>3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</v>
      </c>
      <c r="AJ96" s="14">
        <f t="shared" si="29"/>
        <v>0</v>
      </c>
      <c r="AK96" s="14">
        <f t="shared" si="30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31"/>
        <v>0</v>
      </c>
      <c r="AW96" s="16">
        <v>0</v>
      </c>
      <c r="AX96" s="17">
        <v>0</v>
      </c>
      <c r="AY96" s="16">
        <v>0</v>
      </c>
      <c r="AZ96" s="13">
        <f t="shared" si="32"/>
        <v>12.3</v>
      </c>
      <c r="BA96" s="14">
        <f t="shared" si="33"/>
        <v>12.3</v>
      </c>
      <c r="BB96" s="14">
        <f t="shared" si="34"/>
        <v>9</v>
      </c>
      <c r="BC96" s="17">
        <v>16</v>
      </c>
      <c r="BD96" s="14">
        <v>0</v>
      </c>
      <c r="BE96" s="16">
        <v>0.3</v>
      </c>
      <c r="BF96" s="15">
        <f t="shared" si="35"/>
        <v>3</v>
      </c>
      <c r="BG96" s="15">
        <v>0</v>
      </c>
      <c r="BH96" s="15">
        <v>3</v>
      </c>
      <c r="BI96" s="16">
        <v>0</v>
      </c>
      <c r="BJ96" s="13">
        <v>0</v>
      </c>
      <c r="BK96" s="16">
        <v>0</v>
      </c>
      <c r="BL96" s="13">
        <v>0</v>
      </c>
      <c r="BM96" s="14">
        <v>0</v>
      </c>
      <c r="BN96" s="14">
        <v>0</v>
      </c>
      <c r="BO96" s="14">
        <v>0</v>
      </c>
      <c r="BP96" s="13">
        <v>0</v>
      </c>
    </row>
    <row r="97" spans="1:68" ht="15">
      <c r="A97" s="12">
        <v>93</v>
      </c>
      <c r="B97" s="12" t="s">
        <v>427</v>
      </c>
      <c r="C97" s="12" t="s">
        <v>428</v>
      </c>
      <c r="D97" s="12" t="s">
        <v>429</v>
      </c>
      <c r="E97" s="12" t="s">
        <v>140</v>
      </c>
      <c r="F97" s="12" t="s">
        <v>135</v>
      </c>
      <c r="G97" s="12" t="s">
        <v>136</v>
      </c>
      <c r="H97" s="13">
        <f t="shared" si="24"/>
        <v>31.15</v>
      </c>
      <c r="I97" s="14">
        <f t="shared" si="25"/>
        <v>14.4</v>
      </c>
      <c r="J97" s="15">
        <f t="shared" si="26"/>
        <v>7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3</v>
      </c>
      <c r="Q97" s="15">
        <v>0</v>
      </c>
      <c r="R97" s="15">
        <v>0</v>
      </c>
      <c r="S97" s="15">
        <v>0</v>
      </c>
      <c r="T97" s="16">
        <f t="shared" si="27"/>
        <v>2.9</v>
      </c>
      <c r="U97" s="15">
        <v>0</v>
      </c>
      <c r="V97" s="15">
        <v>0</v>
      </c>
      <c r="W97" s="16">
        <v>0.9</v>
      </c>
      <c r="X97" s="16">
        <v>0</v>
      </c>
      <c r="Y97" s="15">
        <v>0</v>
      </c>
      <c r="Z97" s="16">
        <v>1</v>
      </c>
      <c r="AA97" s="15">
        <v>1</v>
      </c>
      <c r="AB97" s="16">
        <v>0</v>
      </c>
      <c r="AC97" s="16">
        <f t="shared" si="28"/>
        <v>3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29"/>
        <v>1.5</v>
      </c>
      <c r="AK97" s="14">
        <f t="shared" si="30"/>
        <v>1.5</v>
      </c>
      <c r="AL97" s="15">
        <v>0</v>
      </c>
      <c r="AM97" s="16">
        <v>0</v>
      </c>
      <c r="AN97" s="17">
        <v>0</v>
      </c>
      <c r="AO97" s="14">
        <v>0</v>
      </c>
      <c r="AP97" s="17">
        <v>0.5</v>
      </c>
      <c r="AQ97" s="14">
        <v>1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31"/>
        <v>0</v>
      </c>
      <c r="AW97" s="16">
        <v>0</v>
      </c>
      <c r="AX97" s="17">
        <v>0</v>
      </c>
      <c r="AY97" s="16">
        <v>0</v>
      </c>
      <c r="AZ97" s="13">
        <f t="shared" si="32"/>
        <v>16.75</v>
      </c>
      <c r="BA97" s="14">
        <f t="shared" si="33"/>
        <v>10</v>
      </c>
      <c r="BB97" s="14">
        <f t="shared" si="34"/>
        <v>9</v>
      </c>
      <c r="BC97" s="17">
        <v>17.25</v>
      </c>
      <c r="BD97" s="14">
        <v>0</v>
      </c>
      <c r="BE97" s="16">
        <v>0</v>
      </c>
      <c r="BF97" s="15">
        <f t="shared" si="35"/>
        <v>1</v>
      </c>
      <c r="BG97" s="15">
        <v>0</v>
      </c>
      <c r="BH97" s="15">
        <v>1</v>
      </c>
      <c r="BI97" s="16">
        <v>0</v>
      </c>
      <c r="BJ97" s="13">
        <v>6.75</v>
      </c>
      <c r="BK97" s="16">
        <v>0</v>
      </c>
      <c r="BL97" s="13">
        <v>0</v>
      </c>
      <c r="BM97" s="14">
        <v>6</v>
      </c>
      <c r="BN97" s="14">
        <v>0</v>
      </c>
      <c r="BO97" s="14">
        <v>0</v>
      </c>
      <c r="BP97" s="13">
        <v>0.75</v>
      </c>
    </row>
    <row r="98" spans="1:68" ht="15">
      <c r="A98" s="12">
        <v>94</v>
      </c>
      <c r="B98" s="12" t="s">
        <v>430</v>
      </c>
      <c r="C98" s="12" t="s">
        <v>431</v>
      </c>
      <c r="D98" s="12" t="s">
        <v>432</v>
      </c>
      <c r="E98" s="12" t="s">
        <v>187</v>
      </c>
      <c r="F98" s="12" t="s">
        <v>135</v>
      </c>
      <c r="G98" s="12" t="s">
        <v>136</v>
      </c>
      <c r="H98" s="13">
        <f t="shared" si="24"/>
        <v>9</v>
      </c>
      <c r="I98" s="14">
        <f t="shared" si="25"/>
        <v>0</v>
      </c>
      <c r="J98" s="15">
        <f t="shared" si="26"/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f t="shared" si="27"/>
        <v>0</v>
      </c>
      <c r="U98" s="15">
        <v>0</v>
      </c>
      <c r="V98" s="15">
        <v>0</v>
      </c>
      <c r="W98" s="16">
        <v>0</v>
      </c>
      <c r="X98" s="16">
        <v>0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28"/>
        <v>0</v>
      </c>
      <c r="AD98" s="15"/>
      <c r="AE98" s="15"/>
      <c r="AF98" s="15"/>
      <c r="AG98" s="15"/>
      <c r="AH98" s="15"/>
      <c r="AI98" s="16"/>
      <c r="AJ98" s="14">
        <f t="shared" si="29"/>
        <v>0</v>
      </c>
      <c r="AK98" s="14">
        <f t="shared" si="30"/>
        <v>0</v>
      </c>
      <c r="AL98" s="15"/>
      <c r="AM98" s="16"/>
      <c r="AN98" s="17"/>
      <c r="AO98" s="14"/>
      <c r="AP98" s="17"/>
      <c r="AQ98" s="14"/>
      <c r="AR98" s="17"/>
      <c r="AS98" s="15"/>
      <c r="AT98" s="14"/>
      <c r="AU98" s="17"/>
      <c r="AV98" s="17">
        <f t="shared" si="31"/>
        <v>0</v>
      </c>
      <c r="AW98" s="16"/>
      <c r="AX98" s="17"/>
      <c r="AY98" s="16"/>
      <c r="AZ98" s="13">
        <f t="shared" si="32"/>
        <v>9</v>
      </c>
      <c r="BA98" s="14">
        <f t="shared" si="33"/>
        <v>9</v>
      </c>
      <c r="BB98" s="14">
        <f t="shared" si="34"/>
        <v>9</v>
      </c>
      <c r="BC98" s="17">
        <v>13.75</v>
      </c>
      <c r="BD98" s="14">
        <v>0</v>
      </c>
      <c r="BE98" s="16"/>
      <c r="BF98" s="15">
        <f t="shared" si="35"/>
        <v>0</v>
      </c>
      <c r="BG98" s="15"/>
      <c r="BH98" s="15"/>
      <c r="BI98" s="16">
        <v>0</v>
      </c>
      <c r="BJ98" s="13">
        <v>0</v>
      </c>
      <c r="BK98" s="16">
        <v>0</v>
      </c>
      <c r="BL98" s="13">
        <v>0</v>
      </c>
      <c r="BM98" s="14">
        <v>0</v>
      </c>
      <c r="BN98" s="14">
        <v>0</v>
      </c>
      <c r="BO98" s="14">
        <v>0</v>
      </c>
      <c r="BP98" s="13">
        <v>0</v>
      </c>
    </row>
    <row r="99" spans="1:68" ht="15">
      <c r="A99" s="12">
        <v>95</v>
      </c>
      <c r="B99" s="12" t="s">
        <v>433</v>
      </c>
      <c r="C99" s="12" t="s">
        <v>434</v>
      </c>
      <c r="D99" s="12" t="s">
        <v>435</v>
      </c>
      <c r="E99" s="12" t="s">
        <v>208</v>
      </c>
      <c r="F99" s="12" t="s">
        <v>135</v>
      </c>
      <c r="G99" s="12" t="s">
        <v>136</v>
      </c>
      <c r="H99" s="13">
        <f t="shared" si="24"/>
        <v>41.5</v>
      </c>
      <c r="I99" s="14">
        <f t="shared" si="25"/>
        <v>23.5</v>
      </c>
      <c r="J99" s="15">
        <f t="shared" si="26"/>
        <v>13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3</v>
      </c>
      <c r="Q99" s="15">
        <v>0</v>
      </c>
      <c r="R99" s="15">
        <v>0</v>
      </c>
      <c r="S99" s="15">
        <v>0</v>
      </c>
      <c r="T99" s="16">
        <f t="shared" si="27"/>
        <v>3.5</v>
      </c>
      <c r="U99" s="15">
        <v>0</v>
      </c>
      <c r="V99" s="15">
        <v>2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 t="shared" si="28"/>
        <v>4</v>
      </c>
      <c r="AD99" s="15">
        <v>3</v>
      </c>
      <c r="AE99" s="15">
        <v>0</v>
      </c>
      <c r="AF99" s="15">
        <v>0</v>
      </c>
      <c r="AG99" s="15">
        <v>0</v>
      </c>
      <c r="AH99" s="15">
        <v>1</v>
      </c>
      <c r="AI99" s="16">
        <v>0</v>
      </c>
      <c r="AJ99" s="14">
        <f t="shared" si="29"/>
        <v>3</v>
      </c>
      <c r="AK99" s="14">
        <f t="shared" si="30"/>
        <v>2</v>
      </c>
      <c r="AL99" s="15">
        <v>0</v>
      </c>
      <c r="AM99" s="16">
        <v>1</v>
      </c>
      <c r="AN99" s="17">
        <v>0</v>
      </c>
      <c r="AO99" s="14">
        <v>0.5</v>
      </c>
      <c r="AP99" s="17">
        <v>0.5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1</v>
      </c>
      <c r="AW99" s="16">
        <v>0</v>
      </c>
      <c r="AX99" s="17">
        <v>1</v>
      </c>
      <c r="AY99" s="16">
        <v>0</v>
      </c>
      <c r="AZ99" s="13">
        <f t="shared" si="32"/>
        <v>18</v>
      </c>
      <c r="BA99" s="14">
        <f t="shared" si="33"/>
        <v>12</v>
      </c>
      <c r="BB99" s="14">
        <f t="shared" si="34"/>
        <v>9</v>
      </c>
      <c r="BC99" s="17">
        <v>17</v>
      </c>
      <c r="BD99" s="14">
        <v>0</v>
      </c>
      <c r="BE99" s="16">
        <v>0</v>
      </c>
      <c r="BF99" s="15">
        <f t="shared" si="35"/>
        <v>3</v>
      </c>
      <c r="BG99" s="15">
        <v>0</v>
      </c>
      <c r="BH99" s="15">
        <v>3</v>
      </c>
      <c r="BI99" s="16">
        <v>0</v>
      </c>
      <c r="BJ99" s="13">
        <v>6</v>
      </c>
      <c r="BK99" s="16">
        <v>0</v>
      </c>
      <c r="BL99" s="13">
        <v>0</v>
      </c>
      <c r="BM99" s="14">
        <v>6</v>
      </c>
      <c r="BN99" s="14">
        <v>0</v>
      </c>
      <c r="BO99" s="14">
        <v>0</v>
      </c>
      <c r="BP99" s="13">
        <v>0</v>
      </c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Aifos</cp:lastModifiedBy>
  <dcterms:created xsi:type="dcterms:W3CDTF">2023-02-21T17:08:52Z</dcterms:created>
  <dcterms:modified xsi:type="dcterms:W3CDTF">2023-02-21T17:26:16Z</dcterms:modified>
  <cp:category/>
  <cp:version/>
  <cp:contentType/>
  <cp:contentStatus/>
</cp:coreProperties>
</file>